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7"/>
  <workbookPr filterPrivacy="1" defaultThemeVersion="124226"/>
  <xr:revisionPtr revIDLastSave="0" documentId="13_ncr:1_{E2E80042-E76B-4385-ADB7-C583EE7A97F6}" xr6:coauthVersionLast="36" xr6:coauthVersionMax="36" xr10:uidLastSave="{00000000-0000-0000-0000-000000000000}"/>
  <bookViews>
    <workbookView xWindow="0" yWindow="0" windowWidth="23040" windowHeight="10455" activeTab="1" xr2:uid="{00000000-000D-0000-FFFF-FFFF00000000}"/>
  </bookViews>
  <sheets>
    <sheet name="1" sheetId="1" r:id="rId1"/>
    <sheet name="Лист2" sheetId="2" r:id="rId2"/>
    <sheet name="Лист3" sheetId="3" r:id="rId3"/>
  </sheets>
  <calcPr calcId="179021"/>
</workbook>
</file>

<file path=xl/calcChain.xml><?xml version="1.0" encoding="utf-8"?>
<calcChain xmlns="http://schemas.openxmlformats.org/spreadsheetml/2006/main">
  <c r="M24" i="2" l="1"/>
  <c r="N24" i="2" s="1"/>
  <c r="M30" i="2"/>
  <c r="N30" i="2" s="1"/>
  <c r="M36" i="2" l="1"/>
  <c r="N36" i="2" s="1"/>
  <c r="M26" i="2" l="1"/>
  <c r="N26" i="2" s="1"/>
  <c r="M17" i="2"/>
  <c r="N17" i="2" s="1"/>
  <c r="M18" i="2"/>
  <c r="N18" i="2" s="1"/>
  <c r="M19" i="2"/>
  <c r="N19" i="2" s="1"/>
  <c r="M20" i="2"/>
  <c r="N20" i="2" s="1"/>
  <c r="M21" i="2"/>
  <c r="N21" i="2" s="1"/>
  <c r="M22" i="2"/>
  <c r="N22" i="2" s="1"/>
  <c r="M23" i="2"/>
  <c r="N23" i="2" s="1"/>
  <c r="M25" i="2"/>
  <c r="N25" i="2" s="1"/>
  <c r="M27" i="2"/>
  <c r="N27" i="2" s="1"/>
  <c r="M28" i="2"/>
  <c r="N28" i="2" s="1"/>
  <c r="M29" i="2"/>
  <c r="N29" i="2" s="1"/>
  <c r="M31" i="2"/>
  <c r="N31" i="2" s="1"/>
  <c r="M32" i="2"/>
  <c r="N32" i="2" s="1"/>
  <c r="M33" i="2"/>
  <c r="N33" i="2" s="1"/>
  <c r="M34" i="2"/>
  <c r="N34" i="2" s="1"/>
  <c r="M35" i="2"/>
  <c r="N35" i="2" s="1"/>
  <c r="M37" i="2"/>
  <c r="N37" i="2" s="1"/>
  <c r="M38" i="2"/>
  <c r="N38" i="2" s="1"/>
  <c r="M16" i="2"/>
  <c r="N16" i="2" l="1"/>
  <c r="N39" i="2" l="1"/>
  <c r="I27" i="1"/>
  <c r="M27" i="1" s="1"/>
  <c r="N27" i="1" s="1"/>
  <c r="I26" i="1"/>
  <c r="M26" i="1" s="1"/>
  <c r="N26" i="1" s="1"/>
  <c r="M25" i="1"/>
  <c r="N25" i="1" s="1"/>
  <c r="I25" i="1"/>
  <c r="I24" i="1"/>
  <c r="M24" i="1" s="1"/>
  <c r="N24" i="1" s="1"/>
  <c r="I23" i="1"/>
  <c r="M23" i="1" s="1"/>
  <c r="N23" i="1" s="1"/>
  <c r="I22" i="1"/>
  <c r="M22" i="1" s="1"/>
  <c r="N22" i="1" s="1"/>
  <c r="I21" i="1"/>
  <c r="M21" i="1" s="1"/>
  <c r="N21" i="1" s="1"/>
</calcChain>
</file>

<file path=xl/sharedStrings.xml><?xml version="1.0" encoding="utf-8"?>
<sst xmlns="http://schemas.openxmlformats.org/spreadsheetml/2006/main" count="240" uniqueCount="91">
  <si>
    <t>СОГЛАСОВАНО</t>
  </si>
  <si>
    <t>УТВЕРЖДАЮ</t>
  </si>
  <si>
    <t xml:space="preserve">Начальник отдела образования </t>
  </si>
  <si>
    <t xml:space="preserve">администрации Пушкинского района </t>
  </si>
  <si>
    <t>Пушкинского района Санкт- Петербурга</t>
  </si>
  <si>
    <t>Санкт-Петербурга</t>
  </si>
  <si>
    <t>____________Н. П. Микушева</t>
  </si>
  <si>
    <t>Расчет начальной (максимальной) цены контракта</t>
  </si>
  <si>
    <t>№ п/п</t>
  </si>
  <si>
    <t>Ед. изм.</t>
  </si>
  <si>
    <t>Кол-во</t>
  </si>
  <si>
    <t>Среднее квадратичное отклонение</t>
  </si>
  <si>
    <t>Всего, руб.</t>
  </si>
  <si>
    <t>Коэффициент вариации *</t>
  </si>
  <si>
    <t>Цена за ед., руб. с НДС</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</si>
  <si>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</si>
  <si>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t>Наименование услуг</t>
  </si>
  <si>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</si>
  <si>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Расчет проверил: Заместитель директора по АХЧ                              Подлубный Г.А.</t>
  </si>
  <si>
    <t>Приложение № 1</t>
  </si>
  <si>
    <t>Директор ГБОУ школа № 477</t>
  </si>
  <si>
    <t>________________ Е.В. Прошкина</t>
  </si>
  <si>
    <t xml:space="preserve">Расчет составил: контрактный управляющий                          В.Е. Майер </t>
  </si>
  <si>
    <t>Наименьшая цена за ед., руб.</t>
  </si>
  <si>
    <r>
      <t xml:space="preserve">НМЦК определена в размере </t>
    </r>
    <r>
      <rPr>
        <b/>
        <sz val="11"/>
        <rFont val="Times New Roman"/>
        <family val="1"/>
        <charset val="204"/>
      </rPr>
      <t>4 980,00 руб. (Четыре тысячи девятьсот восемьдесят рублей 00 копеек).</t>
    </r>
    <r>
      <rPr>
        <sz val="11"/>
        <rFont val="Times New Roman"/>
        <family val="1"/>
        <charset val="204"/>
      </rPr>
      <t xml:space="preserve"> </t>
    </r>
  </si>
  <si>
    <t>«___» ___________ 2023 г.</t>
  </si>
  <si>
    <t>«__»______________ 2023 г.</t>
  </si>
  <si>
    <t xml:space="preserve">       проверка технического состояния и технологическая очистка вентиляционных каналов 
в ГБОУ школа №477 Пушкинского района Санкт-Петербурга </t>
  </si>
  <si>
    <t>КП № 1  16.02.2022</t>
  </si>
  <si>
    <t>КП № 2 16.02.2022</t>
  </si>
  <si>
    <t>КП № 3 106.02.2022</t>
  </si>
  <si>
    <t>Наименование услуги</t>
  </si>
  <si>
    <t>Наименьшая  цена за ед., руб.</t>
  </si>
  <si>
    <t>Цена из реестра товаров, руб.</t>
  </si>
  <si>
    <t>Цена из реестра контрактов, руб.</t>
  </si>
  <si>
    <t>Цена из распоряжения КГЗ №100-р</t>
  </si>
  <si>
    <t>Цена за ед.  руб.</t>
  </si>
  <si>
    <t>КП № 1 от 20.01.2023</t>
  </si>
  <si>
    <t>КП № 2  от 20.01.2023</t>
  </si>
  <si>
    <t>КП № 3  от 20.01.2023</t>
  </si>
  <si>
    <t xml:space="preserve"> Ножницы </t>
  </si>
  <si>
    <t>шт</t>
  </si>
  <si>
    <t>-</t>
  </si>
  <si>
    <t>Калькулятор</t>
  </si>
  <si>
    <t xml:space="preserve">Ручка гелевая черная </t>
  </si>
  <si>
    <t>Точилка механическая</t>
  </si>
  <si>
    <t xml:space="preserve">Набор текстовыделителей (4 цвета)  </t>
  </si>
  <si>
    <t>упак</t>
  </si>
  <si>
    <t xml:space="preserve">Маркер-ручка для наружных работ  белый </t>
  </si>
  <si>
    <t>Маркер-ручка для наружных работ черный</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</si>
  <si>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</si>
  <si>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</si>
  <si>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 xml:space="preserve">Расчет составил          контрактный управляющий                   Болдова Т.А.   </t>
  </si>
  <si>
    <t>Расчет-обоснование цены контракта, заключаемого с единственным поставщиком</t>
  </si>
  <si>
    <t>__</t>
  </si>
  <si>
    <t>Расчет поверил              заместитель по АХЧ                                        Пентюхова Т.С.</t>
  </si>
  <si>
    <t>Чел.</t>
  </si>
  <si>
    <t>Осмотр врачом-неврологом</t>
  </si>
  <si>
    <t>Осмотр врачом-стоматологом</t>
  </si>
  <si>
    <t>Осмотр врачом-отоларингологом</t>
  </si>
  <si>
    <t>Осмотр врачом-психиатром</t>
  </si>
  <si>
    <t>Осмотр врачом-наркологом</t>
  </si>
  <si>
    <t>Электрокардиография в покое</t>
  </si>
  <si>
    <t>Измерение внутриглазного давления, лицам старше 40 лет</t>
  </si>
  <si>
    <t>Маммография молочных желез  (женщинам 40 лет и старше)</t>
  </si>
  <si>
    <t>Клинический анализ мочи (удельный вес, белок, сахар, микроскопия осадка)</t>
  </si>
  <si>
    <t>ОКПД2</t>
  </si>
  <si>
    <t>Количество</t>
  </si>
  <si>
    <t xml:space="preserve">        на оказание услуг по проведению периодического медицинского осмотра, профессионально-гигиеническому обучению и аттестации с оформлением и выдачей личной медицинской книжки для сотрудников   ГБОУ школа № 477  Пушкинского района  Санкт-Петербурга 										</t>
  </si>
  <si>
    <t>____________И.Н. Орловская</t>
  </si>
  <si>
    <t>«___» ___________ 2026 г.</t>
  </si>
  <si>
    <t>«____»___________ 2026 г.</t>
  </si>
  <si>
    <t>КП № 1 от 26.01.2026</t>
  </si>
  <si>
    <t>КП № 2  от 26.01.2026</t>
  </si>
  <si>
    <t>КП № 3  от 26.01.2026</t>
  </si>
  <si>
    <t>Взятие крови из периферической вены</t>
  </si>
  <si>
    <t>Осмотр врачом-дерматовенерологом</t>
  </si>
  <si>
    <t>Осмотр врачом-акушером-гинекологом (с забором мазков)</t>
  </si>
  <si>
    <t>Клинический анализ крови с морфологической оценкой патологических результатов, СОЭ</t>
  </si>
  <si>
    <t>Содержание в сыворотке крови глюкозы</t>
  </si>
  <si>
    <t>Кровь на холестерин общий</t>
  </si>
  <si>
    <t>Исследование кала на гельминты</t>
  </si>
  <si>
    <t>УЗИ органов малого таза (женщинам)</t>
  </si>
  <si>
    <t>Первичное оформление личной медицинской книжки (переоформление при замене или утрате) с проведением профессиональной гигиенической подготовки для одного работника</t>
  </si>
  <si>
    <t>Оформление  личной медицинской книжки (продление ЛМК на новый срок, с проведением очередной профессиональной гигиенической подготовки) для одного работника</t>
  </si>
  <si>
    <t>Оформление личной медицинской книжки (продление ЛМК на новый срок, без профессиональной гигиенической подготовки) для одного работника</t>
  </si>
  <si>
    <t>Кровь на сифилис</t>
  </si>
  <si>
    <t xml:space="preserve">Исследования мазков на флору и онкоцитология  (на атипичные клетки)  </t>
  </si>
  <si>
    <r>
      <t xml:space="preserve">НМЦК определена в размере </t>
    </r>
    <r>
      <rPr>
        <b/>
        <sz val="11"/>
        <rFont val="Times New Roman"/>
        <family val="1"/>
        <charset val="204"/>
      </rPr>
      <t xml:space="preserve"> 517518,00 руб. </t>
    </r>
  </si>
  <si>
    <t>Осмотр врачом-терапевтом с заключением профпатолога</t>
  </si>
  <si>
    <t>86.21.10.190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</si>
</sst>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sz val="10"/>
      <color theme="1"/>
      <name val="Times New Roman"/>
      <family val="1"/>
      <charset val="204"/>
    </font>
    <font>
      <b/>
      <sz val="11"/>
      <name val="Times New Roman"/>
      <family val="1"/>
      <charset val="204"/>
    </font>
    <font>
      <sz val="12"/>
      <color theme="1"/>
      <name val="Calibri"/>
      <family val="2"/>
      <charset val="204"/>
      <scheme val="minor"/>
    </font>
    <font>
      <b/>
      <sz val="12"/>
      <color theme="1"/>
      <name val="Times New Roman"/>
      <family val="1"/>
      <charset val="204"/>
    </font>
    <font>
      <sz val="12"/>
      <color theme="1"/>
      <name val="Calibri"/>
      <family val="2"/>
      <scheme val="minor"/>
    </font>
    <font>
      <sz val="10"/>
      <color theme="1"/>
      <name val="Calibri"/>
      <family val="2"/>
      <charset val="204"/>
      <scheme val="minor"/>
    </font>
    <font>
      <sz val="10"/>
      <color rgb="FF000000"/>
      <name val="Times New Roman"/>
      <family val="1"/>
      <charset val="204"/>
    </font>
    <font>
      <sz val="10"/>
      <color theme="1"/>
      <name val="Calibri"/>
      <family val="2"/>
      <scheme val="minor"/>
    </font>
    <font>
      <sz val="10"/>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medium">
        <color rgb="FF000000"/>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medium">
        <color rgb="FF000000"/>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21">
    <xf numFmtId="0" fontId="0" fillId="0" borderId="0" xfId="0"/>
    <xf numFmtId="0" fontId="7" fillId="0" borderId="0" xfId="0" applyFont="1"/>
    <xf numFmtId="0" fontId="8" fillId="0" borderId="0" xfId="0" applyFont="1" applyAlignment="1"/>
    <xf numFmtId="0" fontId="0" fillId="0" borderId="0" xfId="0" applyFont="1"/>
    <xf numFmtId="0" fontId="9" fillId="0" borderId="0" xfId="0" applyFont="1" applyBorder="1" applyAlignment="1">
      <alignment horizontal="left" vertical="center" wrapText="1"/>
    </xf>
    <xf numFmtId="0" fontId="10" fillId="0" borderId="0" xfId="0" applyFont="1"/>
    <xf numFmtId="0" fontId="6" fillId="0" borderId="0" xfId="0" applyFont="1"/>
    <xf numFmtId="0" fontId="9" fillId="0" borderId="0" xfId="0" applyFont="1"/>
    <xf numFmtId="0" fontId="11" fillId="0" borderId="0" xfId="0" applyFont="1"/>
    <xf numFmtId="0" fontId="13" fillId="0" borderId="0" xfId="0" applyFont="1"/>
    <xf numFmtId="0" fontId="13" fillId="0" borderId="0" xfId="0" applyFont="1" applyFill="1" applyBorder="1"/>
    <xf numFmtId="0" fontId="13" fillId="0" borderId="0" xfId="0" applyFont="1" applyAlignment="1">
      <alignment horizontal="left"/>
    </xf>
    <xf numFmtId="0" fontId="6" fillId="0" borderId="0" xfId="0" applyFont="1" applyAlignment="1">
      <alignment horizontal="left"/>
    </xf>
    <xf numFmtId="0" fontId="11" fillId="0" borderId="0" xfId="0" applyFont="1" applyAlignment="1">
      <alignment horizontal="justify" vertical="top"/>
    </xf>
    <xf numFmtId="0" fontId="6" fillId="0" borderId="0" xfId="0" applyFont="1" applyAlignment="1">
      <alignment vertical="top"/>
    </xf>
    <xf numFmtId="0" fontId="6" fillId="0" borderId="0" xfId="0" applyFont="1" applyAlignment="1"/>
    <xf numFmtId="0" fontId="16" fillId="0" borderId="0" xfId="0" applyFont="1"/>
    <xf numFmtId="0" fontId="6" fillId="0" borderId="0" xfId="0" applyFont="1" applyAlignment="1">
      <alignment vertical="top"/>
    </xf>
    <xf numFmtId="0" fontId="6" fillId="0" borderId="0" xfId="0" applyFont="1" applyAlignment="1"/>
    <xf numFmtId="0" fontId="11" fillId="0" borderId="0" xfId="0" applyFont="1" applyAlignment="1">
      <alignment horizontal="justify" vertical="top"/>
    </xf>
    <xf numFmtId="0" fontId="4" fillId="0" borderId="0" xfId="0" applyFont="1" applyAlignment="1">
      <alignment vertical="top"/>
    </xf>
    <xf numFmtId="0" fontId="3" fillId="0" borderId="0" xfId="0" applyFont="1" applyAlignment="1">
      <alignment vertical="top"/>
    </xf>
    <xf numFmtId="0" fontId="6" fillId="0" borderId="0" xfId="0" applyFont="1" applyFill="1" applyAlignment="1">
      <alignment vertical="top"/>
    </xf>
    <xf numFmtId="0" fontId="11" fillId="0" borderId="0" xfId="0" applyFont="1" applyFill="1" applyAlignment="1">
      <alignment vertical="top"/>
    </xf>
    <xf numFmtId="0" fontId="6" fillId="0" borderId="0" xfId="0" applyFont="1" applyFill="1"/>
    <xf numFmtId="0" fontId="0" fillId="0" borderId="0" xfId="0" applyFill="1"/>
    <xf numFmtId="0" fontId="2" fillId="0" borderId="0" xfId="0" applyFont="1" applyFill="1" applyAlignment="1">
      <alignment horizontal="center" vertical="top"/>
    </xf>
    <xf numFmtId="0" fontId="9" fillId="0" borderId="6" xfId="0" applyFont="1" applyFill="1" applyBorder="1" applyAlignment="1">
      <alignment horizontal="center" vertical="top" wrapText="1"/>
    </xf>
    <xf numFmtId="0" fontId="9" fillId="0" borderId="6" xfId="0" applyFont="1" applyFill="1" applyBorder="1" applyAlignment="1">
      <alignment horizontal="left" vertical="center" wrapText="1"/>
    </xf>
    <xf numFmtId="0" fontId="9" fillId="0" borderId="6" xfId="0" applyFont="1" applyFill="1" applyBorder="1" applyAlignment="1">
      <alignment horizontal="center" vertical="center" wrapText="1"/>
    </xf>
    <xf numFmtId="2" fontId="9" fillId="0" borderId="6" xfId="0" applyNumberFormat="1" applyFont="1" applyFill="1" applyBorder="1" applyAlignment="1">
      <alignment horizontal="center" vertical="top" wrapText="1"/>
    </xf>
    <xf numFmtId="2" fontId="12" fillId="0" borderId="6" xfId="0" applyNumberFormat="1" applyFont="1" applyFill="1" applyBorder="1" applyAlignment="1">
      <alignment horizontal="center" vertical="top" wrapText="1"/>
    </xf>
    <xf numFmtId="0" fontId="0" fillId="0" borderId="0" xfId="0" applyFont="1" applyFill="1"/>
    <xf numFmtId="0" fontId="0" fillId="0" borderId="0" xfId="0" applyFill="1" applyAlignment="1">
      <alignment horizontal="center"/>
    </xf>
    <xf numFmtId="0" fontId="9" fillId="0" borderId="0" xfId="0" applyFont="1" applyFill="1" applyBorder="1" applyAlignment="1">
      <alignment horizontal="left" vertical="center" wrapText="1"/>
    </xf>
    <xf numFmtId="0" fontId="10" fillId="0" borderId="0" xfId="0" applyFont="1" applyFill="1" applyAlignment="1">
      <alignment horizontal="left" wrapText="1"/>
    </xf>
    <xf numFmtId="0" fontId="1" fillId="0" borderId="0" xfId="0" applyFont="1" applyFill="1"/>
    <xf numFmtId="0" fontId="10" fillId="0" borderId="0" xfId="0" applyFont="1" applyFill="1"/>
    <xf numFmtId="0" fontId="11" fillId="0" borderId="0" xfId="0" applyFont="1" applyFill="1"/>
    <xf numFmtId="0" fontId="9" fillId="0" borderId="0" xfId="0" applyFont="1" applyFill="1" applyAlignment="1">
      <alignment horizontal="left" wrapText="1"/>
    </xf>
    <xf numFmtId="0" fontId="1" fillId="0" borderId="0" xfId="0" applyFont="1" applyFill="1" applyAlignment="1">
      <alignment horizontal="left" wrapText="1"/>
    </xf>
    <xf numFmtId="2" fontId="9" fillId="0" borderId="6" xfId="0" applyNumberFormat="1" applyFont="1" applyFill="1" applyBorder="1" applyAlignment="1">
      <alignment horizontal="center"/>
    </xf>
    <xf numFmtId="0" fontId="0" fillId="0" borderId="0" xfId="0" applyFill="1" applyAlignment="1">
      <alignment horizontal="left" wrapText="1"/>
    </xf>
    <xf numFmtId="0" fontId="1" fillId="0" borderId="0" xfId="0" applyFont="1" applyAlignment="1">
      <alignment horizontal="center" wrapText="1"/>
    </xf>
    <xf numFmtId="0" fontId="9" fillId="0" borderId="6" xfId="0" applyFont="1" applyFill="1" applyBorder="1" applyAlignment="1">
      <alignment horizontal="center" vertical="top" wrapText="1"/>
    </xf>
    <xf numFmtId="0" fontId="9" fillId="0" borderId="6" xfId="0" applyFont="1" applyFill="1" applyBorder="1" applyAlignment="1">
      <alignment horizontal="center" vertical="top" wrapText="1"/>
    </xf>
    <xf numFmtId="2" fontId="0" fillId="0" borderId="6" xfId="0" applyNumberFormat="1" applyFill="1" applyBorder="1" applyAlignment="1">
      <alignment horizontal="center" vertical="top" wrapText="1"/>
    </xf>
    <xf numFmtId="0" fontId="9" fillId="0" borderId="0" xfId="0" applyFont="1" applyFill="1" applyBorder="1" applyAlignment="1">
      <alignment horizontal="left" vertical="center" wrapText="1"/>
    </xf>
    <xf numFmtId="0" fontId="0" fillId="0" borderId="0" xfId="0" applyFill="1" applyAlignment="1">
      <alignment horizontal="right"/>
    </xf>
    <xf numFmtId="0" fontId="1" fillId="0" borderId="0" xfId="0" applyFont="1" applyAlignment="1">
      <alignment horizontal="right" wrapText="1"/>
    </xf>
    <xf numFmtId="2" fontId="0" fillId="0" borderId="6" xfId="0" applyNumberFormat="1" applyFill="1" applyBorder="1" applyAlignment="1">
      <alignment horizontal="right" vertical="top" wrapText="1"/>
    </xf>
    <xf numFmtId="2" fontId="10" fillId="0" borderId="6" xfId="0" applyNumberFormat="1" applyFont="1" applyFill="1" applyBorder="1" applyAlignment="1">
      <alignment horizontal="right"/>
    </xf>
    <xf numFmtId="0" fontId="9" fillId="0" borderId="6" xfId="0" applyFont="1" applyFill="1" applyBorder="1" applyAlignment="1">
      <alignment horizontal="center" vertical="top" wrapText="1"/>
    </xf>
    <xf numFmtId="0" fontId="0" fillId="0" borderId="6" xfId="0" applyFill="1" applyBorder="1" applyAlignment="1">
      <alignment horizontal="center" vertical="top" wrapText="1"/>
    </xf>
    <xf numFmtId="0" fontId="9" fillId="0" borderId="6" xfId="0" applyFont="1" applyFill="1" applyBorder="1" applyAlignment="1">
      <alignment horizontal="center" vertical="top" wrapText="1"/>
    </xf>
    <xf numFmtId="0" fontId="9" fillId="2" borderId="6" xfId="0" applyFont="1" applyFill="1" applyBorder="1" applyAlignment="1">
      <alignment horizontal="left" vertical="top" wrapText="1"/>
    </xf>
    <xf numFmtId="0" fontId="12" fillId="2" borderId="6" xfId="0" applyFont="1" applyFill="1" applyBorder="1" applyAlignment="1">
      <alignment horizontal="left" vertical="top" wrapText="1"/>
    </xf>
    <xf numFmtId="0" fontId="0" fillId="0" borderId="6" xfId="0" applyFill="1" applyBorder="1" applyAlignment="1">
      <alignment horizontal="center" vertical="top" wrapText="1"/>
    </xf>
    <xf numFmtId="0" fontId="9" fillId="0" borderId="6" xfId="0" applyFont="1" applyFill="1" applyBorder="1" applyAlignment="1">
      <alignment horizontal="center" vertical="top" wrapText="1"/>
    </xf>
    <xf numFmtId="0" fontId="12" fillId="0" borderId="6" xfId="0" applyFont="1" applyBorder="1" applyAlignment="1">
      <alignment horizontal="left" vertical="top" wrapText="1"/>
    </xf>
    <xf numFmtId="0" fontId="14" fillId="0" borderId="0" xfId="0" applyFont="1" applyFill="1" applyBorder="1" applyAlignment="1">
      <alignment horizontal="left" vertical="center" wrapText="1"/>
    </xf>
    <xf numFmtId="0" fontId="14" fillId="0" borderId="0" xfId="0" applyFont="1" applyFill="1" applyAlignment="1">
      <alignment horizontal="left" wrapText="1"/>
    </xf>
    <xf numFmtId="0" fontId="19" fillId="0" borderId="0" xfId="0" applyFont="1" applyFill="1"/>
    <xf numFmtId="0" fontId="20" fillId="0" borderId="0" xfId="0" applyFont="1" applyFill="1"/>
    <xf numFmtId="0" fontId="21" fillId="0" borderId="0" xfId="0" applyFont="1" applyFill="1" applyAlignment="1">
      <alignment horizontal="center"/>
    </xf>
    <xf numFmtId="0" fontId="21" fillId="0" borderId="0" xfId="0" applyFont="1" applyFill="1" applyAlignment="1">
      <alignment horizontal="right"/>
    </xf>
    <xf numFmtId="0" fontId="21" fillId="0" borderId="0" xfId="0" applyFont="1" applyFill="1"/>
    <xf numFmtId="0" fontId="9" fillId="0" borderId="6" xfId="0" applyFont="1" applyFill="1" applyBorder="1" applyAlignment="1">
      <alignment horizontal="center" vertical="top" wrapText="1"/>
    </xf>
    <xf numFmtId="0" fontId="9" fillId="0" borderId="6" xfId="0" applyFont="1" applyFill="1" applyBorder="1" applyAlignment="1">
      <alignment horizontal="center" vertical="top" wrapText="1"/>
    </xf>
    <xf numFmtId="0" fontId="9" fillId="0" borderId="0" xfId="0" applyFont="1" applyAlignment="1">
      <alignment horizontal="justify" vertical="top"/>
    </xf>
    <xf numFmtId="0" fontId="6" fillId="0" borderId="0" xfId="0" applyFont="1" applyAlignment="1">
      <alignment vertical="top"/>
    </xf>
    <xf numFmtId="0" fontId="6" fillId="0" borderId="0" xfId="0" applyFont="1" applyAlignment="1"/>
    <xf numFmtId="0" fontId="9" fillId="0" borderId="0" xfId="0" applyFont="1" applyAlignment="1">
      <alignment horizontal="justify"/>
    </xf>
    <xf numFmtId="0" fontId="12" fillId="0" borderId="0" xfId="0" applyFont="1" applyFill="1" applyAlignment="1">
      <alignment vertical="top"/>
    </xf>
    <xf numFmtId="0" fontId="9" fillId="0" borderId="6" xfId="0" applyFont="1" applyFill="1" applyBorder="1" applyAlignment="1">
      <alignment horizontal="center" vertical="top" wrapText="1"/>
    </xf>
    <xf numFmtId="0" fontId="9" fillId="0" borderId="6" xfId="0" applyFont="1" applyFill="1" applyBorder="1" applyAlignment="1">
      <alignment horizontal="left" vertical="center" wrapText="1"/>
    </xf>
    <xf numFmtId="0" fontId="9" fillId="0" borderId="6" xfId="0" applyFont="1" applyFill="1" applyBorder="1" applyAlignment="1">
      <alignment horizontal="center" vertical="center" wrapText="1"/>
    </xf>
    <xf numFmtId="0" fontId="12" fillId="0" borderId="6" xfId="0" applyFont="1" applyFill="1" applyBorder="1" applyAlignment="1">
      <alignment horizontal="center" vertical="top" wrapText="1"/>
    </xf>
    <xf numFmtId="0" fontId="0" fillId="0" borderId="6" xfId="0" applyFill="1" applyBorder="1" applyAlignment="1">
      <alignment horizontal="center" vertical="top" wrapText="1"/>
    </xf>
    <xf numFmtId="0" fontId="14" fillId="0" borderId="6" xfId="0" applyFont="1" applyFill="1" applyBorder="1" applyAlignment="1">
      <alignment horizontal="center" vertical="top" wrapText="1"/>
    </xf>
    <xf numFmtId="0" fontId="9" fillId="0" borderId="0" xfId="0" applyFont="1" applyBorder="1" applyAlignment="1">
      <alignment horizontal="left" vertical="center" wrapText="1"/>
    </xf>
    <xf numFmtId="0" fontId="10" fillId="0" borderId="0" xfId="0" applyFont="1" applyAlignment="1">
      <alignment horizontal="center" wrapText="1"/>
    </xf>
    <xf numFmtId="0" fontId="5" fillId="0" borderId="0" xfId="0" applyFont="1" applyAlignment="1">
      <alignment horizontal="center" wrapText="1"/>
    </xf>
    <xf numFmtId="0" fontId="9" fillId="0" borderId="1" xfId="0" applyFont="1" applyBorder="1" applyAlignment="1">
      <alignment horizontal="center" vertical="top" wrapText="1"/>
    </xf>
    <xf numFmtId="0" fontId="9" fillId="0" borderId="4" xfId="0" applyFont="1" applyBorder="1" applyAlignment="1">
      <alignment horizontal="center" vertical="top"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top" wrapText="1"/>
    </xf>
    <xf numFmtId="0" fontId="12" fillId="0" borderId="2" xfId="0" applyFont="1" applyBorder="1" applyAlignment="1">
      <alignment horizontal="center" vertical="top" wrapText="1"/>
    </xf>
    <xf numFmtId="0" fontId="12" fillId="0" borderId="5" xfId="0" applyFont="1" applyBorder="1" applyAlignment="1">
      <alignment horizontal="center" vertical="top" wrapText="1"/>
    </xf>
    <xf numFmtId="0" fontId="9" fillId="0" borderId="0" xfId="0" applyFont="1" applyBorder="1" applyAlignment="1">
      <alignment horizontal="center" vertical="top" wrapText="1"/>
    </xf>
    <xf numFmtId="0" fontId="14" fillId="0" borderId="2" xfId="0" applyFont="1" applyFill="1" applyBorder="1" applyAlignment="1">
      <alignment horizontal="center" vertical="top" wrapText="1"/>
    </xf>
    <xf numFmtId="0" fontId="14" fillId="0" borderId="5" xfId="0" applyFont="1" applyFill="1" applyBorder="1" applyAlignment="1">
      <alignment horizontal="center" vertical="top" wrapText="1"/>
    </xf>
    <xf numFmtId="0" fontId="11" fillId="0" borderId="0" xfId="0" applyFont="1" applyAlignment="1">
      <alignment horizontal="left"/>
    </xf>
    <xf numFmtId="0" fontId="17" fillId="0" borderId="0" xfId="0" applyFont="1" applyAlignment="1">
      <alignment horizontal="left"/>
    </xf>
    <xf numFmtId="0" fontId="18" fillId="0" borderId="0" xfId="0" applyFont="1" applyAlignment="1">
      <alignment horizontal="left"/>
    </xf>
    <xf numFmtId="0" fontId="22" fillId="0" borderId="6" xfId="0" applyFont="1" applyFill="1" applyBorder="1" applyAlignment="1">
      <alignment horizontal="right" vertical="top" wrapText="1"/>
    </xf>
    <xf numFmtId="0" fontId="21" fillId="0" borderId="6" xfId="0" applyFont="1" applyFill="1" applyBorder="1" applyAlignment="1">
      <alignment horizontal="right" vertical="top" wrapText="1"/>
    </xf>
    <xf numFmtId="0" fontId="0" fillId="0" borderId="0" xfId="0" applyFill="1" applyAlignment="1">
      <alignment horizontal="left" wrapText="1"/>
    </xf>
    <xf numFmtId="0" fontId="14" fillId="0" borderId="6" xfId="0" applyFont="1" applyFill="1" applyBorder="1" applyAlignment="1">
      <alignment horizontal="left" vertical="center" wrapText="1"/>
    </xf>
    <xf numFmtId="0" fontId="14" fillId="0" borderId="6" xfId="0" applyFont="1" applyFill="1" applyBorder="1" applyAlignment="1">
      <alignment horizontal="center" vertical="center" wrapText="1"/>
    </xf>
    <xf numFmtId="0" fontId="1" fillId="0" borderId="0" xfId="0" applyFont="1" applyAlignment="1">
      <alignment vertical="top"/>
    </xf>
    <xf numFmtId="0" fontId="0" fillId="0" borderId="0" xfId="0" applyAlignment="1">
      <alignment vertical="top"/>
    </xf>
    <xf numFmtId="0" fontId="9" fillId="0" borderId="0" xfId="0" applyFont="1" applyAlignment="1">
      <alignment horizontal="justify" vertical="top" wrapText="1"/>
    </xf>
    <xf numFmtId="0" fontId="1" fillId="0" borderId="0" xfId="0" applyFont="1" applyAlignment="1"/>
    <xf numFmtId="0" fontId="0" fillId="0" borderId="0" xfId="0" applyAlignment="1"/>
    <xf numFmtId="0" fontId="10" fillId="0" borderId="6" xfId="0" applyFont="1" applyFill="1" applyBorder="1" applyAlignment="1">
      <alignment horizontal="right" vertical="top" wrapText="1"/>
    </xf>
    <xf numFmtId="0" fontId="9" fillId="0" borderId="6" xfId="0" applyFont="1" applyFill="1" applyBorder="1" applyAlignment="1">
      <alignment horizontal="right"/>
    </xf>
    <xf numFmtId="0" fontId="9" fillId="0" borderId="3" xfId="0" applyFont="1" applyBorder="1" applyAlignment="1">
      <alignment horizontal="justify" vertical="top" wrapText="1"/>
    </xf>
    <xf numFmtId="0" fontId="1" fillId="0" borderId="3" xfId="0" applyFont="1" applyBorder="1" applyAlignment="1">
      <alignment wrapText="1"/>
    </xf>
    <xf numFmtId="0" fontId="0" fillId="0" borderId="3" xfId="0" applyBorder="1" applyAlignment="1"/>
    <xf numFmtId="0" fontId="9" fillId="0" borderId="0" xfId="0" applyFont="1" applyFill="1" applyBorder="1" applyAlignment="1">
      <alignment horizontal="left" vertical="center" wrapText="1"/>
    </xf>
    <xf numFmtId="0" fontId="9" fillId="0" borderId="0" xfId="0" applyFont="1" applyFill="1" applyAlignment="1">
      <alignment horizontal="left" wrapText="1"/>
    </xf>
    <xf numFmtId="0" fontId="10" fillId="0" borderId="0" xfId="0" applyFont="1" applyAlignment="1">
      <alignment horizontal="center" vertical="top" wrapText="1"/>
    </xf>
    <xf numFmtId="0" fontId="0" fillId="0" borderId="0" xfId="0" applyAlignment="1">
      <alignment horizontal="center" vertical="top" wrapText="1"/>
    </xf>
    <xf numFmtId="0" fontId="22" fillId="0" borderId="6" xfId="0" applyFont="1" applyFill="1" applyBorder="1" applyAlignment="1">
      <alignment horizontal="center" vertical="top" wrapText="1"/>
    </xf>
    <xf numFmtId="0" fontId="21" fillId="0" borderId="6" xfId="0" applyFont="1" applyFill="1" applyBorder="1" applyAlignment="1">
      <alignment horizontal="center" vertical="top" wrapText="1"/>
    </xf>
    <xf numFmtId="0" fontId="17" fillId="0" borderId="0" xfId="0" applyFont="1" applyFill="1" applyAlignment="1">
      <alignment horizontal="center"/>
    </xf>
    <xf numFmtId="0" fontId="14" fillId="0" borderId="2" xfId="0" applyFont="1" applyFill="1" applyBorder="1" applyAlignment="1">
      <alignment horizontal="center" vertical="center" wrapText="1"/>
    </xf>
    <xf numFmtId="0" fontId="21" fillId="0" borderId="5" xfId="0" applyFont="1" applyBorder="1" applyAlignment="1">
      <alignment horizontal="center" vertical="center" wrapText="1"/>
    </xf>
    <xf numFmtId="0" fontId="21" fillId="0" borderId="7" xfId="0" applyFont="1" applyBorder="1" applyAlignment="1">
      <alignment horizontal="center" vertical="center" wrapText="1"/>
    </xf>
  </cellXfs>
  <cellStyles count="1">
    <cellStyle name="Обычный"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xdr:from>
      <xdr:col>1</xdr:col>
      <xdr:colOff>285750</xdr:colOff>
      <xdr:row>20</xdr:row>
      <xdr:rowOff>190501</xdr:rowOff>
    </xdr:from>
    <xdr:to>
      <xdr:col>3</xdr:col>
      <xdr:colOff>302538</xdr:colOff>
      <xdr:row>21</xdr:row>
      <xdr:rowOff>28575</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561975" y="11220451"/>
          <a:ext cx="2788563" cy="447674"/>
        </a:xfrm>
        <a:prstGeom prst="rect">
          <a:avLst/>
        </a:prstGeom>
        <a:noFill/>
      </xdr:spPr>
    </xdr:pic>
    <xdr:clientData/>
  </xdr:twoCellAnchor>
  <xdr:twoCellAnchor>
    <xdr:from>
      <xdr:col>1</xdr:col>
      <xdr:colOff>1</xdr:colOff>
      <xdr:row>24</xdr:row>
      <xdr:rowOff>0</xdr:rowOff>
    </xdr:from>
    <xdr:to>
      <xdr:col>1</xdr:col>
      <xdr:colOff>2076450</xdr:colOff>
      <xdr:row>26</xdr:row>
      <xdr:rowOff>181047</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276226" y="12954000"/>
          <a:ext cx="2076449" cy="562047"/>
        </a:xfrm>
        <a:prstGeom prst="rect">
          <a:avLst/>
        </a:prstGeom>
        <a:noFill/>
      </xdr:spPr>
    </xdr:pic>
    <xdr:clientData/>
  </xdr:twoCellAnchor>
  <xdr:twoCellAnchor editAs="oneCell">
    <xdr:from>
      <xdr:col>1</xdr:col>
      <xdr:colOff>133351</xdr:colOff>
      <xdr:row>29</xdr:row>
      <xdr:rowOff>0</xdr:rowOff>
    </xdr:from>
    <xdr:to>
      <xdr:col>1</xdr:col>
      <xdr:colOff>566929</xdr:colOff>
      <xdr:row>29</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133351</xdr:colOff>
      <xdr:row>39</xdr:row>
      <xdr:rowOff>0</xdr:rowOff>
    </xdr:from>
    <xdr:to>
      <xdr:col>1</xdr:col>
      <xdr:colOff>566929</xdr:colOff>
      <xdr:row>39</xdr:row>
      <xdr:rowOff>0</xdr:rowOff>
    </xdr:to>
    <xdr:pic>
      <xdr:nvPicPr>
        <xdr:cNvPr id="2" name="Рисунок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1491" y="10165080"/>
          <a:ext cx="433578" cy="0"/>
        </a:xfrm>
        <a:prstGeom prst="rect">
          <a:avLst/>
        </a:prstGeom>
        <a:noFill/>
        <a:ln>
          <a:noFill/>
        </a:ln>
      </xdr:spPr>
    </xdr:pic>
    <xdr:clientData/>
  </xdr:twoCellAnchor>
  <xdr:twoCellAnchor editAs="oneCell">
    <xdr:from>
      <xdr:col>2</xdr:col>
      <xdr:colOff>133351</xdr:colOff>
      <xdr:row>41</xdr:row>
      <xdr:rowOff>0</xdr:rowOff>
    </xdr:from>
    <xdr:to>
      <xdr:col>3</xdr:col>
      <xdr:colOff>185929</xdr:colOff>
      <xdr:row>41</xdr:row>
      <xdr:rowOff>0</xdr:rowOff>
    </xdr:to>
    <xdr:pic>
      <xdr:nvPicPr>
        <xdr:cNvPr id="3" name="Рисунок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831" y="11650980"/>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7"/>
  <sheetViews>
    <sheetView topLeftCell="A7" zoomScaleNormal="100" workbookViewId="0">
      <selection activeCell="W26" sqref="W26"/>
    </sheetView>
  </sheetViews>
  <sheetFormatPr defaultRowHeight="15" x14ac:dyDescent="0.25"/>
  <cols>
    <col min="1" max="1" width="4.140625" customWidth="1"/>
    <col min="2" max="2" width="35.28515625" customWidth="1"/>
    <col min="3" max="3" width="6.28515625" customWidth="1"/>
    <col min="4" max="4" width="6.5703125" customWidth="1"/>
    <col min="5" max="5" width="10" customWidth="1"/>
    <col min="6" max="7" width="10.140625" customWidth="1"/>
    <col min="8" max="8" width="12" customWidth="1"/>
    <col min="9" max="9" width="8.85546875" customWidth="1"/>
    <col min="10" max="10" width="11.42578125" customWidth="1"/>
    <col min="11" max="11" width="10.85546875" customWidth="1"/>
    <col min="12" max="12" width="1.7109375" customWidth="1"/>
    <col min="13" max="19" width="9.140625" hidden="1" customWidth="1"/>
  </cols>
  <sheetData>
    <row r="1" spans="1:19" ht="15.75" x14ac:dyDescent="0.25">
      <c r="B1" s="1"/>
      <c r="H1" s="2" t="s">
        <v>19</v>
      </c>
    </row>
    <row r="2" spans="1:19" ht="6.75" customHeight="1" x14ac:dyDescent="0.25">
      <c r="A2" s="80"/>
      <c r="B2" s="80"/>
      <c r="C2" s="80"/>
      <c r="D2" s="80"/>
      <c r="E2" s="80"/>
      <c r="F2" s="80"/>
      <c r="G2" s="80"/>
      <c r="H2" s="80"/>
      <c r="I2" s="80"/>
      <c r="J2" s="80"/>
      <c r="K2" s="3"/>
      <c r="L2" s="3"/>
      <c r="M2" s="3"/>
      <c r="N2" s="3"/>
      <c r="O2" s="3"/>
      <c r="P2" s="3"/>
      <c r="Q2" s="3"/>
      <c r="R2" s="3"/>
      <c r="S2" s="3"/>
    </row>
    <row r="3" spans="1:19" x14ac:dyDescent="0.25">
      <c r="A3" s="4"/>
      <c r="B3" s="5" t="s">
        <v>0</v>
      </c>
      <c r="C3" s="6"/>
      <c r="D3" s="4"/>
      <c r="E3" s="4"/>
      <c r="F3" s="4"/>
      <c r="G3" s="4"/>
      <c r="H3" s="5" t="s">
        <v>1</v>
      </c>
      <c r="I3" s="6"/>
      <c r="J3" s="6"/>
      <c r="K3" s="6"/>
      <c r="L3" s="6"/>
      <c r="M3" s="6"/>
      <c r="N3" s="6"/>
      <c r="O3" s="6"/>
      <c r="P3" s="6"/>
      <c r="Q3" s="6"/>
      <c r="R3" s="6"/>
      <c r="S3" s="6"/>
    </row>
    <row r="4" spans="1:19" x14ac:dyDescent="0.25">
      <c r="A4" s="4"/>
      <c r="B4" s="7" t="s">
        <v>2</v>
      </c>
      <c r="C4" s="6"/>
      <c r="D4" s="4"/>
      <c r="E4" s="4"/>
      <c r="F4" s="4"/>
      <c r="G4" s="4"/>
      <c r="H4" s="8" t="s">
        <v>20</v>
      </c>
      <c r="I4" s="6"/>
      <c r="J4" s="6"/>
      <c r="K4" s="6"/>
      <c r="L4" s="6"/>
      <c r="M4" s="6"/>
      <c r="N4" s="6"/>
      <c r="O4" s="6"/>
      <c r="P4" s="6"/>
      <c r="Q4" s="6"/>
      <c r="R4" s="6"/>
      <c r="S4" s="6"/>
    </row>
    <row r="5" spans="1:19" x14ac:dyDescent="0.25">
      <c r="A5" s="4"/>
      <c r="B5" s="7" t="s">
        <v>3</v>
      </c>
      <c r="C5" s="6"/>
      <c r="D5" s="4"/>
      <c r="E5" s="4"/>
      <c r="F5" s="4"/>
      <c r="G5" s="4"/>
      <c r="H5" s="8" t="s">
        <v>4</v>
      </c>
      <c r="I5" s="6"/>
      <c r="J5" s="6"/>
      <c r="K5" s="6"/>
      <c r="L5" s="6"/>
      <c r="M5" s="6"/>
      <c r="N5" s="6"/>
      <c r="O5" s="6"/>
      <c r="P5" s="6"/>
      <c r="Q5" s="6"/>
      <c r="R5" s="6"/>
      <c r="S5" s="6"/>
    </row>
    <row r="6" spans="1:19" x14ac:dyDescent="0.25">
      <c r="A6" s="4"/>
      <c r="B6" s="7" t="s">
        <v>5</v>
      </c>
      <c r="C6" s="6"/>
      <c r="D6" s="4"/>
      <c r="E6" s="4"/>
      <c r="F6" s="4"/>
      <c r="G6" s="4"/>
      <c r="H6" s="8"/>
      <c r="I6" s="6"/>
      <c r="J6" s="6"/>
      <c r="K6" s="6"/>
      <c r="L6" s="6"/>
      <c r="M6" s="6"/>
      <c r="N6" s="6"/>
      <c r="O6" s="6"/>
      <c r="P6" s="6"/>
      <c r="Q6" s="6"/>
      <c r="R6" s="6"/>
      <c r="S6" s="6"/>
    </row>
    <row r="7" spans="1:19" x14ac:dyDescent="0.25">
      <c r="A7" s="4"/>
      <c r="B7" s="7" t="s">
        <v>6</v>
      </c>
      <c r="C7" s="6"/>
      <c r="D7" s="4"/>
      <c r="E7" s="4"/>
      <c r="F7" s="4"/>
      <c r="G7" s="4"/>
      <c r="H7" s="8" t="s">
        <v>21</v>
      </c>
      <c r="I7" s="6"/>
      <c r="J7" s="6"/>
      <c r="K7" s="6"/>
      <c r="L7" s="6"/>
      <c r="M7" s="6"/>
      <c r="N7" s="6"/>
      <c r="O7" s="6"/>
      <c r="P7" s="6"/>
      <c r="Q7" s="6"/>
      <c r="R7" s="6"/>
      <c r="S7" s="6"/>
    </row>
    <row r="8" spans="1:19" x14ac:dyDescent="0.25">
      <c r="A8" s="4"/>
      <c r="B8" s="7" t="s">
        <v>25</v>
      </c>
      <c r="C8" s="6"/>
      <c r="D8" s="4"/>
      <c r="E8" s="4"/>
      <c r="F8" s="4"/>
      <c r="G8" s="4"/>
      <c r="H8" s="93" t="s">
        <v>26</v>
      </c>
      <c r="I8" s="93"/>
      <c r="J8" s="93"/>
      <c r="K8" s="6"/>
      <c r="L8" s="6"/>
      <c r="M8" s="6"/>
      <c r="N8" s="6"/>
      <c r="O8" s="6"/>
      <c r="P8" s="6"/>
      <c r="Q8" s="6"/>
      <c r="R8" s="6"/>
      <c r="S8" s="6"/>
    </row>
    <row r="9" spans="1:19" ht="9" customHeight="1" x14ac:dyDescent="0.25">
      <c r="A9" s="4"/>
      <c r="B9" s="4"/>
      <c r="C9" s="4"/>
      <c r="D9" s="4"/>
      <c r="E9" s="4"/>
      <c r="F9" s="4"/>
      <c r="G9" s="4"/>
      <c r="H9" s="4"/>
      <c r="I9" s="4"/>
      <c r="J9" s="4"/>
      <c r="K9" s="6"/>
      <c r="L9" s="6"/>
      <c r="M9" s="6"/>
      <c r="N9" s="6"/>
      <c r="O9" s="6"/>
      <c r="P9" s="6"/>
      <c r="Q9" s="6"/>
      <c r="R9" s="6"/>
      <c r="S9" s="6"/>
    </row>
    <row r="10" spans="1:19" ht="15.75" x14ac:dyDescent="0.25">
      <c r="A10" s="16"/>
      <c r="B10" s="16"/>
      <c r="C10" s="16"/>
      <c r="D10" s="16"/>
      <c r="E10" s="94" t="s">
        <v>7</v>
      </c>
      <c r="F10" s="95"/>
      <c r="G10" s="95"/>
      <c r="H10" s="95"/>
      <c r="I10" s="95"/>
      <c r="J10" s="95"/>
      <c r="K10" s="16"/>
      <c r="L10" s="16"/>
      <c r="M10" s="16"/>
      <c r="N10" s="16"/>
      <c r="O10" s="16"/>
      <c r="P10" s="16"/>
      <c r="Q10" s="16"/>
      <c r="R10" s="16"/>
      <c r="S10" s="16"/>
    </row>
    <row r="11" spans="1:19" ht="33.6" customHeight="1" x14ac:dyDescent="0.25">
      <c r="A11" s="81" t="s">
        <v>27</v>
      </c>
      <c r="B11" s="82"/>
      <c r="C11" s="82"/>
      <c r="D11" s="82"/>
      <c r="E11" s="82"/>
      <c r="F11" s="82"/>
      <c r="G11" s="82"/>
      <c r="H11" s="82"/>
      <c r="I11" s="82"/>
      <c r="J11" s="82"/>
      <c r="K11" s="82"/>
      <c r="L11" s="82"/>
      <c r="M11" s="82"/>
      <c r="N11" s="82"/>
      <c r="O11" s="82"/>
      <c r="P11" s="82"/>
      <c r="Q11" s="82"/>
      <c r="R11" s="82"/>
      <c r="S11" s="82"/>
    </row>
    <row r="12" spans="1:19" ht="3.4" customHeight="1" x14ac:dyDescent="0.25">
      <c r="A12" s="6"/>
      <c r="B12" s="6"/>
      <c r="C12" s="6"/>
      <c r="D12" s="6"/>
      <c r="E12" s="6"/>
      <c r="F12" s="6"/>
      <c r="G12" s="6"/>
      <c r="H12" s="6"/>
      <c r="I12" s="6"/>
      <c r="J12" s="6"/>
      <c r="K12" s="6"/>
      <c r="L12" s="6"/>
      <c r="M12" s="6"/>
      <c r="N12" s="6"/>
      <c r="O12" s="6"/>
      <c r="P12" s="6"/>
      <c r="Q12" s="6"/>
      <c r="R12" s="6"/>
      <c r="S12" s="6"/>
    </row>
    <row r="13" spans="1:19" x14ac:dyDescent="0.25">
      <c r="A13" s="83" t="s">
        <v>8</v>
      </c>
      <c r="B13" s="85" t="s">
        <v>16</v>
      </c>
      <c r="C13" s="85" t="s">
        <v>9</v>
      </c>
      <c r="D13" s="85" t="s">
        <v>10</v>
      </c>
      <c r="E13" s="87"/>
      <c r="F13" s="87"/>
      <c r="G13" s="87"/>
      <c r="H13" s="88" t="s">
        <v>23</v>
      </c>
      <c r="I13" s="88" t="s">
        <v>11</v>
      </c>
      <c r="J13" s="88" t="s">
        <v>12</v>
      </c>
      <c r="K13" s="88" t="s">
        <v>13</v>
      </c>
      <c r="L13" s="9"/>
      <c r="M13" s="9"/>
      <c r="N13" s="9"/>
      <c r="O13" s="6"/>
      <c r="P13" s="6"/>
      <c r="Q13" s="6"/>
      <c r="R13" s="6"/>
      <c r="S13" s="6"/>
    </row>
    <row r="14" spans="1:19" x14ac:dyDescent="0.25">
      <c r="A14" s="84"/>
      <c r="B14" s="86"/>
      <c r="C14" s="86"/>
      <c r="D14" s="86"/>
      <c r="E14" s="90" t="s">
        <v>14</v>
      </c>
      <c r="F14" s="90"/>
      <c r="G14" s="90"/>
      <c r="H14" s="89"/>
      <c r="I14" s="89"/>
      <c r="J14" s="89"/>
      <c r="K14" s="89"/>
      <c r="L14" s="9"/>
      <c r="M14" s="9"/>
      <c r="N14" s="9"/>
      <c r="O14" s="6"/>
      <c r="P14" s="6"/>
      <c r="Q14" s="6"/>
      <c r="R14" s="6"/>
      <c r="S14" s="6"/>
    </row>
    <row r="15" spans="1:19" ht="15" customHeight="1" x14ac:dyDescent="0.25">
      <c r="A15" s="84"/>
      <c r="B15" s="86"/>
      <c r="C15" s="86"/>
      <c r="D15" s="86"/>
      <c r="E15" s="91" t="s">
        <v>28</v>
      </c>
      <c r="F15" s="91" t="s">
        <v>29</v>
      </c>
      <c r="G15" s="91" t="s">
        <v>30</v>
      </c>
      <c r="H15" s="89"/>
      <c r="I15" s="89"/>
      <c r="J15" s="89"/>
      <c r="K15" s="89"/>
      <c r="L15" s="9"/>
      <c r="M15" s="9"/>
      <c r="N15" s="9"/>
      <c r="O15" s="6"/>
      <c r="P15" s="6"/>
      <c r="Q15" s="6"/>
      <c r="R15" s="6"/>
      <c r="S15" s="6"/>
    </row>
    <row r="16" spans="1:19" ht="39" customHeight="1" x14ac:dyDescent="0.25">
      <c r="A16" s="84"/>
      <c r="B16" s="86"/>
      <c r="C16" s="86"/>
      <c r="D16" s="86"/>
      <c r="E16" s="92"/>
      <c r="F16" s="92"/>
      <c r="G16" s="92"/>
      <c r="H16" s="89"/>
      <c r="I16" s="89"/>
      <c r="J16" s="89"/>
      <c r="K16" s="89"/>
      <c r="L16" s="9"/>
      <c r="M16" s="10"/>
      <c r="N16" s="11"/>
      <c r="O16" s="12"/>
      <c r="P16" s="6"/>
      <c r="Q16" s="6"/>
      <c r="R16" s="6"/>
      <c r="S16" s="6"/>
    </row>
    <row r="17" spans="1:19" s="25" customFormat="1" ht="15" customHeight="1" x14ac:dyDescent="0.25">
      <c r="B17" s="74" t="s">
        <v>8</v>
      </c>
      <c r="C17" s="75" t="s">
        <v>31</v>
      </c>
      <c r="D17" s="76" t="s">
        <v>9</v>
      </c>
      <c r="E17" s="76" t="s">
        <v>10</v>
      </c>
      <c r="F17" s="74"/>
      <c r="G17" s="74"/>
      <c r="H17" s="74"/>
      <c r="I17" s="77" t="s">
        <v>32</v>
      </c>
      <c r="J17" s="77" t="s">
        <v>33</v>
      </c>
      <c r="K17" s="77" t="s">
        <v>34</v>
      </c>
      <c r="L17" s="77" t="s">
        <v>35</v>
      </c>
      <c r="M17" s="77" t="s">
        <v>36</v>
      </c>
      <c r="N17" s="77" t="s">
        <v>12</v>
      </c>
    </row>
    <row r="18" spans="1:19" s="25" customFormat="1" x14ac:dyDescent="0.25">
      <c r="B18" s="74"/>
      <c r="C18" s="75"/>
      <c r="D18" s="76"/>
      <c r="E18" s="76"/>
      <c r="F18" s="74" t="s">
        <v>14</v>
      </c>
      <c r="G18" s="74"/>
      <c r="H18" s="74"/>
      <c r="I18" s="77"/>
      <c r="J18" s="77"/>
      <c r="K18" s="78"/>
      <c r="L18" s="78"/>
      <c r="M18" s="78"/>
      <c r="N18" s="78"/>
    </row>
    <row r="19" spans="1:19" s="25" customFormat="1" ht="15" customHeight="1" x14ac:dyDescent="0.25">
      <c r="B19" s="74"/>
      <c r="C19" s="75"/>
      <c r="D19" s="76"/>
      <c r="E19" s="76"/>
      <c r="F19" s="79" t="s">
        <v>37</v>
      </c>
      <c r="G19" s="79" t="s">
        <v>38</v>
      </c>
      <c r="H19" s="79" t="s">
        <v>39</v>
      </c>
      <c r="I19" s="77"/>
      <c r="J19" s="77"/>
      <c r="K19" s="78"/>
      <c r="L19" s="78"/>
      <c r="M19" s="78"/>
      <c r="N19" s="78"/>
    </row>
    <row r="20" spans="1:19" s="25" customFormat="1" ht="25.15" customHeight="1" x14ac:dyDescent="0.25">
      <c r="B20" s="74"/>
      <c r="C20" s="75"/>
      <c r="D20" s="76"/>
      <c r="E20" s="76"/>
      <c r="F20" s="79"/>
      <c r="G20" s="79"/>
      <c r="H20" s="79"/>
      <c r="I20" s="77"/>
      <c r="J20" s="77"/>
      <c r="K20" s="78"/>
      <c r="L20" s="78"/>
      <c r="M20" s="78"/>
      <c r="N20" s="78"/>
    </row>
    <row r="21" spans="1:19" s="25" customFormat="1" ht="25.15" customHeight="1" x14ac:dyDescent="0.25">
      <c r="B21" s="27">
        <v>1</v>
      </c>
      <c r="C21" s="28" t="s">
        <v>40</v>
      </c>
      <c r="D21" s="29" t="s">
        <v>41</v>
      </c>
      <c r="E21" s="29">
        <v>30</v>
      </c>
      <c r="F21" s="30">
        <v>64.05</v>
      </c>
      <c r="G21" s="30">
        <v>70.459999999999994</v>
      </c>
      <c r="H21" s="30">
        <v>73.98</v>
      </c>
      <c r="I21" s="31">
        <f t="shared" ref="I21:I27" si="0">F21</f>
        <v>64.05</v>
      </c>
      <c r="J21" s="31" t="s">
        <v>42</v>
      </c>
      <c r="K21" s="31" t="s">
        <v>42</v>
      </c>
      <c r="L21" s="31">
        <v>89.83</v>
      </c>
      <c r="M21" s="31">
        <f>I21</f>
        <v>64.05</v>
      </c>
      <c r="N21" s="30">
        <f t="shared" ref="N21:N27" si="1">M21*E21</f>
        <v>1921.5</v>
      </c>
    </row>
    <row r="22" spans="1:19" s="25" customFormat="1" ht="25.15" customHeight="1" x14ac:dyDescent="0.25">
      <c r="B22" s="27">
        <v>2</v>
      </c>
      <c r="C22" s="28" t="s">
        <v>43</v>
      </c>
      <c r="D22" s="29" t="s">
        <v>41</v>
      </c>
      <c r="E22" s="29">
        <v>5</v>
      </c>
      <c r="F22" s="30">
        <v>616</v>
      </c>
      <c r="G22" s="30">
        <v>711.48</v>
      </c>
      <c r="H22" s="30">
        <v>677.6</v>
      </c>
      <c r="I22" s="31">
        <f t="shared" si="0"/>
        <v>616</v>
      </c>
      <c r="J22" s="31" t="s">
        <v>42</v>
      </c>
      <c r="K22" s="31" t="s">
        <v>42</v>
      </c>
      <c r="L22" s="31">
        <v>1099.33</v>
      </c>
      <c r="M22" s="31">
        <f>I22</f>
        <v>616</v>
      </c>
      <c r="N22" s="30">
        <f t="shared" si="1"/>
        <v>3080</v>
      </c>
    </row>
    <row r="23" spans="1:19" s="25" customFormat="1" ht="25.15" customHeight="1" x14ac:dyDescent="0.25">
      <c r="B23" s="27">
        <v>3</v>
      </c>
      <c r="C23" s="28" t="s">
        <v>44</v>
      </c>
      <c r="D23" s="29" t="s">
        <v>41</v>
      </c>
      <c r="E23" s="29">
        <v>80</v>
      </c>
      <c r="F23" s="30">
        <v>9.1300000000000008</v>
      </c>
      <c r="G23" s="30">
        <v>10.54</v>
      </c>
      <c r="H23" s="30">
        <v>10.039999999999999</v>
      </c>
      <c r="I23" s="31">
        <f t="shared" si="0"/>
        <v>9.1300000000000008</v>
      </c>
      <c r="J23" s="31" t="s">
        <v>42</v>
      </c>
      <c r="K23" s="31" t="s">
        <v>42</v>
      </c>
      <c r="L23" s="31">
        <v>49.14</v>
      </c>
      <c r="M23" s="31">
        <f>I23</f>
        <v>9.1300000000000008</v>
      </c>
      <c r="N23" s="30">
        <f t="shared" si="1"/>
        <v>730.40000000000009</v>
      </c>
    </row>
    <row r="24" spans="1:19" s="25" customFormat="1" ht="25.15" customHeight="1" x14ac:dyDescent="0.25">
      <c r="B24" s="27">
        <v>4</v>
      </c>
      <c r="C24" s="28" t="s">
        <v>45</v>
      </c>
      <c r="D24" s="29" t="s">
        <v>41</v>
      </c>
      <c r="E24" s="29">
        <v>1</v>
      </c>
      <c r="F24" s="30">
        <v>371.8</v>
      </c>
      <c r="G24" s="30">
        <v>429.43</v>
      </c>
      <c r="H24" s="30">
        <v>408.98</v>
      </c>
      <c r="I24" s="31">
        <f t="shared" si="0"/>
        <v>371.8</v>
      </c>
      <c r="J24" s="31" t="s">
        <v>42</v>
      </c>
      <c r="K24" s="31" t="s">
        <v>42</v>
      </c>
      <c r="L24" s="31">
        <v>767.02</v>
      </c>
      <c r="M24" s="31">
        <f>I24</f>
        <v>371.8</v>
      </c>
      <c r="N24" s="30">
        <f t="shared" si="1"/>
        <v>371.8</v>
      </c>
    </row>
    <row r="25" spans="1:19" s="25" customFormat="1" ht="25.15" customHeight="1" x14ac:dyDescent="0.25">
      <c r="B25" s="27">
        <v>5</v>
      </c>
      <c r="C25" s="28" t="s">
        <v>46</v>
      </c>
      <c r="D25" s="29" t="s">
        <v>47</v>
      </c>
      <c r="E25" s="29">
        <v>3</v>
      </c>
      <c r="F25" s="30">
        <v>118.86</v>
      </c>
      <c r="G25" s="30">
        <v>137.29</v>
      </c>
      <c r="H25" s="30">
        <v>130.75</v>
      </c>
      <c r="I25" s="31">
        <f t="shared" si="0"/>
        <v>118.86</v>
      </c>
      <c r="J25" s="31" t="s">
        <v>42</v>
      </c>
      <c r="K25" s="31" t="s">
        <v>42</v>
      </c>
      <c r="L25" s="31">
        <v>95.36</v>
      </c>
      <c r="M25" s="31">
        <f>L25</f>
        <v>95.36</v>
      </c>
      <c r="N25" s="30">
        <f t="shared" si="1"/>
        <v>286.08</v>
      </c>
    </row>
    <row r="26" spans="1:19" s="25" customFormat="1" ht="34.9" customHeight="1" x14ac:dyDescent="0.25">
      <c r="B26" s="27">
        <v>6</v>
      </c>
      <c r="C26" s="28" t="s">
        <v>48</v>
      </c>
      <c r="D26" s="29" t="s">
        <v>41</v>
      </c>
      <c r="E26" s="29">
        <v>1</v>
      </c>
      <c r="F26" s="30">
        <v>194.95</v>
      </c>
      <c r="G26" s="30">
        <v>225.17</v>
      </c>
      <c r="H26" s="30">
        <v>214.45</v>
      </c>
      <c r="I26" s="31">
        <f t="shared" si="0"/>
        <v>194.95</v>
      </c>
      <c r="J26" s="31" t="s">
        <v>42</v>
      </c>
      <c r="K26" s="31" t="s">
        <v>42</v>
      </c>
      <c r="L26" s="31" t="s">
        <v>42</v>
      </c>
      <c r="M26" s="31">
        <f>I26</f>
        <v>194.95</v>
      </c>
      <c r="N26" s="30">
        <f t="shared" si="1"/>
        <v>194.95</v>
      </c>
    </row>
    <row r="27" spans="1:19" s="25" customFormat="1" ht="34.9" customHeight="1" x14ac:dyDescent="0.25">
      <c r="B27" s="27">
        <v>7</v>
      </c>
      <c r="C27" s="28" t="s">
        <v>49</v>
      </c>
      <c r="D27" s="29" t="s">
        <v>41</v>
      </c>
      <c r="E27" s="29">
        <v>1</v>
      </c>
      <c r="F27" s="30">
        <v>277.52999999999997</v>
      </c>
      <c r="G27" s="30">
        <v>320.54000000000002</v>
      </c>
      <c r="H27" s="30">
        <v>305.27999999999997</v>
      </c>
      <c r="I27" s="31">
        <f t="shared" si="0"/>
        <v>277.52999999999997</v>
      </c>
      <c r="J27" s="31" t="s">
        <v>42</v>
      </c>
      <c r="K27" s="31" t="s">
        <v>42</v>
      </c>
      <c r="L27" s="31" t="s">
        <v>42</v>
      </c>
      <c r="M27" s="31">
        <f>I27</f>
        <v>277.52999999999997</v>
      </c>
      <c r="N27" s="30">
        <f t="shared" si="1"/>
        <v>277.52999999999997</v>
      </c>
    </row>
    <row r="28" spans="1:19" ht="2.25" customHeight="1" x14ac:dyDescent="0.25">
      <c r="A28" s="13"/>
      <c r="B28" s="14"/>
      <c r="C28" s="14"/>
      <c r="D28" s="14"/>
      <c r="E28" s="14"/>
      <c r="F28" s="14"/>
      <c r="G28" s="14"/>
      <c r="H28" s="15"/>
      <c r="I28" s="15"/>
      <c r="J28" s="15"/>
      <c r="K28" s="15"/>
      <c r="L28" s="15"/>
      <c r="M28" s="15"/>
      <c r="N28" s="15"/>
      <c r="O28" s="15"/>
      <c r="P28" s="6"/>
      <c r="Q28" s="6"/>
      <c r="R28" s="6"/>
      <c r="S28" s="6"/>
    </row>
    <row r="29" spans="1:19" ht="27" customHeight="1" x14ac:dyDescent="0.25">
      <c r="A29" s="72" t="s">
        <v>15</v>
      </c>
      <c r="B29" s="71"/>
      <c r="C29" s="71"/>
      <c r="D29" s="71"/>
      <c r="E29" s="71"/>
      <c r="F29" s="71"/>
      <c r="G29" s="71"/>
      <c r="H29" s="71"/>
      <c r="I29" s="71"/>
      <c r="J29" s="71"/>
      <c r="K29" s="71"/>
      <c r="L29" s="71"/>
      <c r="M29" s="71"/>
      <c r="N29" s="71"/>
      <c r="O29" s="71"/>
      <c r="P29" s="6"/>
      <c r="Q29" s="6"/>
      <c r="R29" s="6"/>
      <c r="S29" s="6"/>
    </row>
    <row r="30" spans="1:19" s="25" customFormat="1" x14ac:dyDescent="0.25">
      <c r="A30" s="73" t="s">
        <v>24</v>
      </c>
      <c r="B30" s="73"/>
      <c r="C30" s="73"/>
      <c r="D30" s="73"/>
      <c r="E30" s="73"/>
      <c r="F30" s="73"/>
      <c r="G30" s="73"/>
      <c r="H30" s="73"/>
      <c r="I30" s="73"/>
      <c r="J30" s="73"/>
      <c r="K30" s="73"/>
      <c r="L30" s="73"/>
      <c r="M30" s="73"/>
      <c r="N30" s="73"/>
      <c r="O30" s="73"/>
      <c r="P30" s="24"/>
      <c r="Q30" s="24"/>
      <c r="R30" s="24"/>
      <c r="S30" s="24"/>
    </row>
    <row r="31" spans="1:19" ht="7.5" customHeight="1" x14ac:dyDescent="0.25">
      <c r="A31" s="69"/>
      <c r="B31" s="69"/>
      <c r="C31" s="69"/>
      <c r="D31" s="69"/>
      <c r="E31" s="69"/>
      <c r="F31" s="69"/>
      <c r="G31" s="69"/>
      <c r="H31" s="69"/>
      <c r="I31" s="69"/>
      <c r="J31" s="69"/>
      <c r="K31" s="69"/>
      <c r="L31" s="69"/>
      <c r="M31" s="69"/>
      <c r="N31" s="69"/>
      <c r="O31" s="69"/>
      <c r="P31" s="6"/>
      <c r="Q31" s="6"/>
      <c r="R31" s="6"/>
      <c r="S31" s="6"/>
    </row>
    <row r="32" spans="1:19" ht="3.4" customHeight="1" x14ac:dyDescent="0.25">
      <c r="A32" s="13"/>
      <c r="B32" s="14"/>
      <c r="C32" s="14"/>
      <c r="D32" s="14"/>
      <c r="E32" s="14"/>
      <c r="F32" s="14"/>
      <c r="G32" s="14"/>
      <c r="H32" s="15"/>
      <c r="I32" s="15"/>
      <c r="J32" s="15"/>
      <c r="K32" s="15"/>
      <c r="L32" s="15"/>
      <c r="M32" s="15"/>
      <c r="N32" s="15"/>
      <c r="O32" s="15"/>
      <c r="P32" s="6"/>
      <c r="Q32" s="6"/>
      <c r="R32" s="6"/>
      <c r="S32" s="6"/>
    </row>
    <row r="33" spans="1:19" x14ac:dyDescent="0.25">
      <c r="B33" s="23"/>
      <c r="C33" s="26" t="s">
        <v>22</v>
      </c>
      <c r="D33" s="22"/>
      <c r="E33" s="14"/>
      <c r="F33" s="14"/>
      <c r="G33" s="14"/>
      <c r="H33" s="15"/>
      <c r="I33" s="15"/>
      <c r="J33" s="15"/>
      <c r="K33" s="15"/>
      <c r="L33" s="15"/>
      <c r="M33" s="15"/>
      <c r="N33" s="15"/>
      <c r="O33" s="15"/>
      <c r="P33" s="6"/>
      <c r="Q33" s="6"/>
      <c r="R33" s="6"/>
      <c r="S33" s="6"/>
    </row>
    <row r="34" spans="1:19" ht="6.2" customHeight="1" x14ac:dyDescent="0.25">
      <c r="A34" s="19"/>
      <c r="B34" s="20"/>
      <c r="C34" s="17"/>
      <c r="D34" s="17"/>
      <c r="E34" s="17"/>
      <c r="F34" s="17"/>
      <c r="G34" s="17"/>
      <c r="H34" s="18"/>
      <c r="I34" s="18"/>
      <c r="J34" s="18"/>
      <c r="K34" s="18"/>
      <c r="L34" s="18"/>
      <c r="M34" s="18"/>
      <c r="N34" s="18"/>
      <c r="O34" s="18"/>
      <c r="P34" s="6"/>
      <c r="Q34" s="6"/>
      <c r="R34" s="6"/>
      <c r="S34" s="6"/>
    </row>
    <row r="35" spans="1:19" ht="19.7" customHeight="1" x14ac:dyDescent="0.25">
      <c r="A35" s="13"/>
      <c r="B35" s="21" t="s">
        <v>18</v>
      </c>
      <c r="C35" s="14"/>
      <c r="D35" s="14"/>
      <c r="E35" s="14"/>
      <c r="F35" s="14"/>
      <c r="G35" s="14"/>
      <c r="H35" s="15"/>
      <c r="I35" s="15"/>
      <c r="J35" s="15"/>
      <c r="K35" s="15"/>
      <c r="L35" s="15"/>
      <c r="M35" s="15"/>
      <c r="N35" s="15"/>
      <c r="O35" s="15"/>
      <c r="P35" s="6"/>
      <c r="Q35" s="6"/>
      <c r="R35" s="6"/>
      <c r="S35" s="6"/>
    </row>
    <row r="36" spans="1:19" x14ac:dyDescent="0.25">
      <c r="A36" s="69"/>
      <c r="B36" s="70"/>
      <c r="C36" s="70"/>
      <c r="D36" s="70"/>
      <c r="E36" s="70"/>
      <c r="F36" s="70"/>
      <c r="G36" s="70"/>
      <c r="H36" s="71"/>
      <c r="I36" s="71"/>
      <c r="J36" s="71"/>
      <c r="K36" s="71"/>
      <c r="L36" s="71"/>
      <c r="M36" s="71"/>
      <c r="N36" s="71"/>
      <c r="O36" s="71"/>
      <c r="P36" s="3"/>
      <c r="Q36" s="3"/>
      <c r="R36" s="3"/>
      <c r="S36" s="3"/>
    </row>
    <row r="37" spans="1:19" x14ac:dyDescent="0.25">
      <c r="A37" s="3"/>
      <c r="B37" s="3"/>
      <c r="C37" s="3"/>
      <c r="D37" s="3"/>
      <c r="E37" s="3"/>
      <c r="F37" s="3"/>
      <c r="G37" s="3"/>
      <c r="H37" s="3"/>
      <c r="I37" s="3"/>
      <c r="J37" s="3"/>
      <c r="K37" s="3"/>
      <c r="L37" s="3"/>
      <c r="M37" s="3"/>
      <c r="N37" s="3"/>
      <c r="O37" s="3"/>
      <c r="P37" s="3"/>
      <c r="Q37" s="3"/>
      <c r="R37" s="3"/>
      <c r="S37" s="3"/>
    </row>
  </sheetData>
  <mergeCells count="36">
    <mergeCell ref="K17:K20"/>
    <mergeCell ref="L17:L20"/>
    <mergeCell ref="M17:M20"/>
    <mergeCell ref="H8:J8"/>
    <mergeCell ref="E10:J10"/>
    <mergeCell ref="A2:J2"/>
    <mergeCell ref="A11:S11"/>
    <mergeCell ref="A13:A16"/>
    <mergeCell ref="B13:B16"/>
    <mergeCell ref="C13:C16"/>
    <mergeCell ref="D13:D16"/>
    <mergeCell ref="E13:G13"/>
    <mergeCell ref="H13:H16"/>
    <mergeCell ref="I13:I16"/>
    <mergeCell ref="J13:J16"/>
    <mergeCell ref="K13:K16"/>
    <mergeCell ref="E14:G14"/>
    <mergeCell ref="E15:E16"/>
    <mergeCell ref="F15:F16"/>
    <mergeCell ref="G15:G16"/>
    <mergeCell ref="A36:O36"/>
    <mergeCell ref="A29:O29"/>
    <mergeCell ref="A30:O30"/>
    <mergeCell ref="A31:O31"/>
    <mergeCell ref="B17:B20"/>
    <mergeCell ref="C17:C20"/>
    <mergeCell ref="D17:D20"/>
    <mergeCell ref="E17:E20"/>
    <mergeCell ref="F17:H17"/>
    <mergeCell ref="N17:N20"/>
    <mergeCell ref="F18:H18"/>
    <mergeCell ref="F19:F20"/>
    <mergeCell ref="G19:G20"/>
    <mergeCell ref="H19:H20"/>
    <mergeCell ref="I17:I20"/>
    <mergeCell ref="J17:J20"/>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4"/>
  <sheetViews>
    <sheetView tabSelected="1" topLeftCell="A38" workbookViewId="0">
      <selection activeCell="J19" sqref="J19"/>
    </sheetView>
  </sheetViews>
  <sheetFormatPr defaultColWidth="8.85546875" defaultRowHeight="15" x14ac:dyDescent="0.25"/>
  <cols>
    <col min="1" max="1" width="4.140625" style="25" customWidth="1"/>
    <col min="2" max="2" width="30.28515625" style="42" customWidth="1"/>
    <col min="3" max="3" width="5.5703125" style="25" customWidth="1"/>
    <col min="4" max="4" width="12.28515625" style="25" customWidth="1"/>
    <col min="5" max="5" width="5.7109375" style="25" customWidth="1"/>
    <col min="6" max="6" width="10.28515625" style="25" customWidth="1"/>
    <col min="7" max="7" width="10" style="25" customWidth="1"/>
    <col min="8" max="8" width="9.85546875" style="25" customWidth="1"/>
    <col min="9" max="9" width="9.5703125" style="25" customWidth="1"/>
    <col min="10" max="10" width="7.7109375" style="25" customWidth="1"/>
    <col min="11" max="11" width="7.5703125" style="25" customWidth="1"/>
    <col min="12" max="12" width="6.85546875" style="25" customWidth="1"/>
    <col min="13" max="13" width="9.5703125" style="33" customWidth="1"/>
    <col min="14" max="14" width="12.42578125" style="48" customWidth="1"/>
    <col min="15" max="15" width="8.85546875" style="25"/>
    <col min="16" max="16" width="11.28515625" style="25" customWidth="1"/>
    <col min="17" max="16384" width="8.85546875" style="25"/>
  </cols>
  <sheetData>
    <row r="1" spans="1:20" ht="6.75" customHeight="1" x14ac:dyDescent="0.25">
      <c r="A1" s="111"/>
      <c r="B1" s="111"/>
      <c r="C1" s="111"/>
      <c r="D1" s="111"/>
      <c r="E1" s="111"/>
      <c r="F1" s="111"/>
      <c r="G1" s="111"/>
      <c r="H1" s="111"/>
      <c r="I1" s="111"/>
      <c r="J1" s="111"/>
      <c r="K1" s="111"/>
      <c r="L1" s="32"/>
    </row>
    <row r="2" spans="1:20" x14ac:dyDescent="0.25">
      <c r="A2" s="34"/>
      <c r="B2" s="35" t="s">
        <v>0</v>
      </c>
      <c r="C2" s="36"/>
      <c r="D2" s="34"/>
      <c r="E2" s="47"/>
      <c r="F2" s="34"/>
      <c r="G2" s="34"/>
      <c r="H2" s="34"/>
      <c r="I2" s="37" t="s">
        <v>1</v>
      </c>
      <c r="J2" s="36"/>
      <c r="K2" s="36"/>
      <c r="L2" s="36"/>
    </row>
    <row r="3" spans="1:20" x14ac:dyDescent="0.25">
      <c r="A3" s="34"/>
      <c r="B3" s="112" t="s">
        <v>2</v>
      </c>
      <c r="C3" s="105"/>
      <c r="D3" s="34"/>
      <c r="E3" s="47"/>
      <c r="F3" s="34"/>
      <c r="G3" s="34"/>
      <c r="H3" s="34"/>
      <c r="I3" s="38" t="s">
        <v>20</v>
      </c>
      <c r="J3" s="36"/>
      <c r="K3" s="36"/>
      <c r="L3" s="36"/>
    </row>
    <row r="4" spans="1:20" x14ac:dyDescent="0.25">
      <c r="A4" s="34"/>
      <c r="B4" s="112" t="s">
        <v>3</v>
      </c>
      <c r="C4" s="105"/>
      <c r="D4" s="34"/>
      <c r="E4" s="47"/>
      <c r="F4" s="34"/>
      <c r="G4" s="34"/>
      <c r="H4" s="34"/>
      <c r="I4" s="38" t="s">
        <v>4</v>
      </c>
      <c r="J4" s="36"/>
      <c r="K4" s="36"/>
      <c r="L4" s="36"/>
    </row>
    <row r="5" spans="1:20" x14ac:dyDescent="0.25">
      <c r="A5" s="34"/>
      <c r="B5" s="39" t="s">
        <v>5</v>
      </c>
      <c r="C5" s="36"/>
      <c r="D5" s="34"/>
      <c r="E5" s="47"/>
      <c r="F5" s="34"/>
      <c r="G5" s="34"/>
      <c r="H5" s="34"/>
      <c r="I5" s="38"/>
      <c r="J5" s="36"/>
      <c r="K5" s="36"/>
      <c r="L5" s="36"/>
    </row>
    <row r="6" spans="1:20" x14ac:dyDescent="0.25">
      <c r="A6" s="34"/>
      <c r="B6" s="39" t="s">
        <v>69</v>
      </c>
      <c r="C6" s="36"/>
      <c r="D6" s="34"/>
      <c r="E6" s="47"/>
      <c r="F6" s="34"/>
      <c r="G6" s="34"/>
      <c r="H6" s="34"/>
      <c r="I6" s="38" t="s">
        <v>21</v>
      </c>
      <c r="J6" s="36"/>
      <c r="K6" s="36"/>
      <c r="L6" s="36"/>
    </row>
    <row r="7" spans="1:20" s="66" customFormat="1" ht="14.45" customHeight="1" x14ac:dyDescent="0.2">
      <c r="A7" s="60"/>
      <c r="B7" s="61" t="s">
        <v>70</v>
      </c>
      <c r="C7" s="62"/>
      <c r="D7" s="60"/>
      <c r="E7" s="60"/>
      <c r="F7" s="60"/>
      <c r="G7" s="60"/>
      <c r="H7" s="60"/>
      <c r="I7" s="63" t="s">
        <v>71</v>
      </c>
      <c r="J7" s="62"/>
      <c r="K7" s="62"/>
      <c r="L7" s="62"/>
      <c r="M7" s="64"/>
      <c r="N7" s="65"/>
    </row>
    <row r="8" spans="1:20" ht="9" customHeight="1" x14ac:dyDescent="0.25">
      <c r="A8" s="34"/>
      <c r="B8" s="34"/>
      <c r="C8" s="34"/>
      <c r="D8" s="34"/>
      <c r="E8" s="47"/>
      <c r="F8" s="34"/>
      <c r="G8" s="34"/>
      <c r="H8" s="34"/>
      <c r="I8" s="34"/>
      <c r="J8" s="34"/>
      <c r="K8" s="34"/>
      <c r="L8" s="36"/>
    </row>
    <row r="9" spans="1:20" ht="16.899999999999999" customHeight="1" x14ac:dyDescent="0.25">
      <c r="A9" s="36"/>
      <c r="B9" s="117" t="s">
        <v>53</v>
      </c>
      <c r="C9" s="117"/>
      <c r="D9" s="117"/>
      <c r="E9" s="117"/>
      <c r="F9" s="117"/>
      <c r="G9" s="117"/>
      <c r="H9" s="117"/>
      <c r="I9" s="117"/>
      <c r="J9" s="117"/>
      <c r="K9" s="117"/>
      <c r="L9" s="117"/>
      <c r="M9" s="117"/>
    </row>
    <row r="10" spans="1:20" ht="47.25" customHeight="1" x14ac:dyDescent="0.25">
      <c r="A10" s="113" t="s">
        <v>68</v>
      </c>
      <c r="B10" s="114"/>
      <c r="C10" s="114"/>
      <c r="D10" s="114"/>
      <c r="E10" s="114"/>
      <c r="F10" s="114"/>
      <c r="G10" s="114"/>
      <c r="H10" s="114"/>
      <c r="I10" s="114"/>
      <c r="J10" s="114"/>
      <c r="K10" s="114"/>
      <c r="L10" s="114"/>
      <c r="M10" s="114"/>
      <c r="N10" s="49"/>
      <c r="O10" s="43"/>
      <c r="P10" s="43"/>
      <c r="Q10" s="43"/>
      <c r="R10" s="43"/>
      <c r="S10" s="43"/>
      <c r="T10" s="43"/>
    </row>
    <row r="11" spans="1:20" ht="6" customHeight="1" x14ac:dyDescent="0.25">
      <c r="A11" s="36"/>
      <c r="B11" s="40"/>
      <c r="C11" s="36"/>
      <c r="D11" s="36"/>
      <c r="E11" s="36"/>
      <c r="F11" s="36"/>
      <c r="G11" s="36"/>
      <c r="H11" s="36"/>
      <c r="I11" s="36"/>
      <c r="J11" s="36"/>
      <c r="K11" s="36"/>
      <c r="L11" s="36"/>
    </row>
    <row r="12" spans="1:20" ht="15" customHeight="1" x14ac:dyDescent="0.25">
      <c r="A12" s="79" t="s">
        <v>8</v>
      </c>
      <c r="B12" s="99" t="s">
        <v>31</v>
      </c>
      <c r="C12" s="100" t="s">
        <v>9</v>
      </c>
      <c r="D12" s="100" t="s">
        <v>66</v>
      </c>
      <c r="E12" s="118" t="s">
        <v>67</v>
      </c>
      <c r="F12" s="79"/>
      <c r="G12" s="79"/>
      <c r="H12" s="79"/>
      <c r="I12" s="115" t="s">
        <v>32</v>
      </c>
      <c r="J12" s="115" t="s">
        <v>33</v>
      </c>
      <c r="K12" s="115" t="s">
        <v>34</v>
      </c>
      <c r="L12" s="115" t="s">
        <v>35</v>
      </c>
      <c r="M12" s="115" t="s">
        <v>36</v>
      </c>
      <c r="N12" s="96" t="s">
        <v>12</v>
      </c>
    </row>
    <row r="13" spans="1:20" x14ac:dyDescent="0.25">
      <c r="A13" s="79"/>
      <c r="B13" s="99"/>
      <c r="C13" s="100"/>
      <c r="D13" s="100"/>
      <c r="E13" s="119"/>
      <c r="F13" s="79" t="s">
        <v>14</v>
      </c>
      <c r="G13" s="79"/>
      <c r="H13" s="79"/>
      <c r="I13" s="115"/>
      <c r="J13" s="115"/>
      <c r="K13" s="116"/>
      <c r="L13" s="116"/>
      <c r="M13" s="116"/>
      <c r="N13" s="97"/>
    </row>
    <row r="14" spans="1:20" ht="15" customHeight="1" x14ac:dyDescent="0.25">
      <c r="A14" s="79"/>
      <c r="B14" s="99"/>
      <c r="C14" s="100"/>
      <c r="D14" s="100"/>
      <c r="E14" s="119"/>
      <c r="F14" s="79" t="s">
        <v>72</v>
      </c>
      <c r="G14" s="79" t="s">
        <v>73</v>
      </c>
      <c r="H14" s="79" t="s">
        <v>74</v>
      </c>
      <c r="I14" s="115"/>
      <c r="J14" s="115"/>
      <c r="K14" s="116"/>
      <c r="L14" s="116"/>
      <c r="M14" s="116"/>
      <c r="N14" s="97"/>
    </row>
    <row r="15" spans="1:20" ht="37.5" customHeight="1" x14ac:dyDescent="0.25">
      <c r="A15" s="79"/>
      <c r="B15" s="99"/>
      <c r="C15" s="100"/>
      <c r="D15" s="100"/>
      <c r="E15" s="120"/>
      <c r="F15" s="79"/>
      <c r="G15" s="79"/>
      <c r="H15" s="79"/>
      <c r="I15" s="115"/>
      <c r="J15" s="115"/>
      <c r="K15" s="116"/>
      <c r="L15" s="116"/>
      <c r="M15" s="116"/>
      <c r="N15" s="97"/>
    </row>
    <row r="16" spans="1:20" ht="30" customHeight="1" x14ac:dyDescent="0.25">
      <c r="A16" s="44">
        <v>1</v>
      </c>
      <c r="B16" s="55" t="s">
        <v>89</v>
      </c>
      <c r="C16" s="54" t="s">
        <v>56</v>
      </c>
      <c r="D16" s="54" t="s">
        <v>90</v>
      </c>
      <c r="E16" s="54">
        <v>88</v>
      </c>
      <c r="F16" s="30">
        <v>500</v>
      </c>
      <c r="G16" s="30">
        <v>560</v>
      </c>
      <c r="H16" s="31">
        <v>600</v>
      </c>
      <c r="I16" s="31">
        <v>500</v>
      </c>
      <c r="J16" s="53" t="s">
        <v>54</v>
      </c>
      <c r="K16" s="53" t="s">
        <v>54</v>
      </c>
      <c r="L16" s="53" t="s">
        <v>54</v>
      </c>
      <c r="M16" s="46">
        <f>I16</f>
        <v>500</v>
      </c>
      <c r="N16" s="50">
        <f t="shared" ref="N16:N38" si="0">M16*E16</f>
        <v>44000</v>
      </c>
    </row>
    <row r="17" spans="1:14" ht="18.95" customHeight="1" x14ac:dyDescent="0.25">
      <c r="A17" s="44">
        <v>2</v>
      </c>
      <c r="B17" s="55" t="s">
        <v>57</v>
      </c>
      <c r="C17" s="54" t="s">
        <v>56</v>
      </c>
      <c r="D17" s="68" t="s">
        <v>90</v>
      </c>
      <c r="E17" s="67">
        <v>88</v>
      </c>
      <c r="F17" s="30">
        <v>150</v>
      </c>
      <c r="G17" s="30">
        <v>160</v>
      </c>
      <c r="H17" s="31">
        <v>190</v>
      </c>
      <c r="I17" s="31">
        <v>150</v>
      </c>
      <c r="J17" s="53" t="s">
        <v>54</v>
      </c>
      <c r="K17" s="53" t="s">
        <v>54</v>
      </c>
      <c r="L17" s="53" t="s">
        <v>54</v>
      </c>
      <c r="M17" s="46">
        <f t="shared" ref="M17:M38" si="1">I17</f>
        <v>150</v>
      </c>
      <c r="N17" s="50">
        <f t="shared" si="0"/>
        <v>13200</v>
      </c>
    </row>
    <row r="18" spans="1:14" ht="25.15" customHeight="1" x14ac:dyDescent="0.25">
      <c r="A18" s="44">
        <v>3</v>
      </c>
      <c r="B18" s="55" t="s">
        <v>58</v>
      </c>
      <c r="C18" s="54" t="s">
        <v>56</v>
      </c>
      <c r="D18" s="68" t="s">
        <v>90</v>
      </c>
      <c r="E18" s="67">
        <v>88</v>
      </c>
      <c r="F18" s="30">
        <v>150</v>
      </c>
      <c r="G18" s="30">
        <v>160</v>
      </c>
      <c r="H18" s="31">
        <v>190</v>
      </c>
      <c r="I18" s="31">
        <v>150</v>
      </c>
      <c r="J18" s="53" t="s">
        <v>54</v>
      </c>
      <c r="K18" s="53" t="s">
        <v>54</v>
      </c>
      <c r="L18" s="53" t="s">
        <v>54</v>
      </c>
      <c r="M18" s="46">
        <f t="shared" si="1"/>
        <v>150</v>
      </c>
      <c r="N18" s="50">
        <f t="shared" si="0"/>
        <v>13200</v>
      </c>
    </row>
    <row r="19" spans="1:14" ht="30.75" customHeight="1" x14ac:dyDescent="0.25">
      <c r="A19" s="44">
        <v>4</v>
      </c>
      <c r="B19" s="55" t="s">
        <v>59</v>
      </c>
      <c r="C19" s="54" t="s">
        <v>56</v>
      </c>
      <c r="D19" s="68" t="s">
        <v>90</v>
      </c>
      <c r="E19" s="67">
        <v>88</v>
      </c>
      <c r="F19" s="30">
        <v>150</v>
      </c>
      <c r="G19" s="30">
        <v>160</v>
      </c>
      <c r="H19" s="31">
        <v>190</v>
      </c>
      <c r="I19" s="31">
        <v>150</v>
      </c>
      <c r="J19" s="53" t="s">
        <v>54</v>
      </c>
      <c r="K19" s="53" t="s">
        <v>54</v>
      </c>
      <c r="L19" s="53" t="s">
        <v>54</v>
      </c>
      <c r="M19" s="46">
        <f t="shared" si="1"/>
        <v>150</v>
      </c>
      <c r="N19" s="50">
        <f t="shared" si="0"/>
        <v>13200</v>
      </c>
    </row>
    <row r="20" spans="1:14" ht="18.95" customHeight="1" x14ac:dyDescent="0.25">
      <c r="A20" s="44">
        <v>5</v>
      </c>
      <c r="B20" s="55" t="s">
        <v>60</v>
      </c>
      <c r="C20" s="54" t="s">
        <v>56</v>
      </c>
      <c r="D20" s="68" t="s">
        <v>90</v>
      </c>
      <c r="E20" s="67">
        <v>88</v>
      </c>
      <c r="F20" s="30">
        <v>150</v>
      </c>
      <c r="G20" s="30">
        <v>160</v>
      </c>
      <c r="H20" s="31">
        <v>190</v>
      </c>
      <c r="I20" s="31">
        <v>150</v>
      </c>
      <c r="J20" s="53" t="s">
        <v>54</v>
      </c>
      <c r="K20" s="53" t="s">
        <v>54</v>
      </c>
      <c r="L20" s="53" t="s">
        <v>54</v>
      </c>
      <c r="M20" s="46">
        <f t="shared" si="1"/>
        <v>150</v>
      </c>
      <c r="N20" s="50">
        <f t="shared" si="0"/>
        <v>13200</v>
      </c>
    </row>
    <row r="21" spans="1:14" ht="21" customHeight="1" x14ac:dyDescent="0.25">
      <c r="A21" s="44">
        <v>6</v>
      </c>
      <c r="B21" s="55" t="s">
        <v>61</v>
      </c>
      <c r="C21" s="54" t="s">
        <v>56</v>
      </c>
      <c r="D21" s="68" t="s">
        <v>90</v>
      </c>
      <c r="E21" s="67">
        <v>88</v>
      </c>
      <c r="F21" s="30">
        <v>150</v>
      </c>
      <c r="G21" s="30">
        <v>160</v>
      </c>
      <c r="H21" s="31">
        <v>190</v>
      </c>
      <c r="I21" s="31">
        <v>150</v>
      </c>
      <c r="J21" s="53" t="s">
        <v>54</v>
      </c>
      <c r="K21" s="53" t="s">
        <v>54</v>
      </c>
      <c r="L21" s="53" t="s">
        <v>54</v>
      </c>
      <c r="M21" s="46">
        <f t="shared" si="1"/>
        <v>150</v>
      </c>
      <c r="N21" s="50">
        <f t="shared" si="0"/>
        <v>13200</v>
      </c>
    </row>
    <row r="22" spans="1:14" ht="32.25" customHeight="1" x14ac:dyDescent="0.25">
      <c r="A22" s="44">
        <v>7</v>
      </c>
      <c r="B22" s="55" t="s">
        <v>76</v>
      </c>
      <c r="C22" s="54" t="s">
        <v>56</v>
      </c>
      <c r="D22" s="68" t="s">
        <v>90</v>
      </c>
      <c r="E22" s="67">
        <v>88</v>
      </c>
      <c r="F22" s="30">
        <v>250</v>
      </c>
      <c r="G22" s="30">
        <v>280</v>
      </c>
      <c r="H22" s="31">
        <v>290</v>
      </c>
      <c r="I22" s="31">
        <v>250</v>
      </c>
      <c r="J22" s="53" t="s">
        <v>54</v>
      </c>
      <c r="K22" s="53" t="s">
        <v>54</v>
      </c>
      <c r="L22" s="53" t="s">
        <v>54</v>
      </c>
      <c r="M22" s="46">
        <f t="shared" si="1"/>
        <v>250</v>
      </c>
      <c r="N22" s="50">
        <f t="shared" si="0"/>
        <v>22000</v>
      </c>
    </row>
    <row r="23" spans="1:14" ht="32.25" customHeight="1" x14ac:dyDescent="0.25">
      <c r="A23" s="44">
        <v>8</v>
      </c>
      <c r="B23" s="55" t="s">
        <v>77</v>
      </c>
      <c r="C23" s="54" t="s">
        <v>56</v>
      </c>
      <c r="D23" s="68" t="s">
        <v>90</v>
      </c>
      <c r="E23" s="54">
        <v>79</v>
      </c>
      <c r="F23" s="30">
        <v>500</v>
      </c>
      <c r="G23" s="30">
        <v>590</v>
      </c>
      <c r="H23" s="31">
        <v>690</v>
      </c>
      <c r="I23" s="31">
        <v>500</v>
      </c>
      <c r="J23" s="53" t="s">
        <v>54</v>
      </c>
      <c r="K23" s="53" t="s">
        <v>54</v>
      </c>
      <c r="L23" s="53" t="s">
        <v>54</v>
      </c>
      <c r="M23" s="46">
        <f t="shared" si="1"/>
        <v>500</v>
      </c>
      <c r="N23" s="50">
        <f t="shared" si="0"/>
        <v>39500</v>
      </c>
    </row>
    <row r="24" spans="1:14" ht="51.75" customHeight="1" x14ac:dyDescent="0.25">
      <c r="A24" s="58">
        <v>9</v>
      </c>
      <c r="B24" s="55" t="s">
        <v>87</v>
      </c>
      <c r="C24" s="58" t="s">
        <v>56</v>
      </c>
      <c r="D24" s="68" t="s">
        <v>90</v>
      </c>
      <c r="E24" s="67">
        <v>79</v>
      </c>
      <c r="F24" s="30">
        <v>250</v>
      </c>
      <c r="G24" s="30">
        <v>290</v>
      </c>
      <c r="H24" s="31">
        <v>290</v>
      </c>
      <c r="I24" s="31">
        <v>250</v>
      </c>
      <c r="J24" s="57" t="s">
        <v>54</v>
      </c>
      <c r="K24" s="57" t="s">
        <v>54</v>
      </c>
      <c r="L24" s="57" t="s">
        <v>54</v>
      </c>
      <c r="M24" s="46">
        <f t="shared" si="1"/>
        <v>250</v>
      </c>
      <c r="N24" s="50">
        <f t="shared" si="0"/>
        <v>19750</v>
      </c>
    </row>
    <row r="25" spans="1:14" ht="32.25" customHeight="1" x14ac:dyDescent="0.25">
      <c r="A25" s="44">
        <v>10</v>
      </c>
      <c r="B25" s="55" t="s">
        <v>82</v>
      </c>
      <c r="C25" s="54" t="s">
        <v>56</v>
      </c>
      <c r="D25" s="68" t="s">
        <v>90</v>
      </c>
      <c r="E25" s="67">
        <v>79</v>
      </c>
      <c r="F25" s="30">
        <v>1000</v>
      </c>
      <c r="G25" s="30">
        <v>1200</v>
      </c>
      <c r="H25" s="31">
        <v>1100</v>
      </c>
      <c r="I25" s="31">
        <v>1000</v>
      </c>
      <c r="J25" s="53" t="s">
        <v>54</v>
      </c>
      <c r="K25" s="53" t="s">
        <v>54</v>
      </c>
      <c r="L25" s="53" t="s">
        <v>54</v>
      </c>
      <c r="M25" s="46">
        <f t="shared" si="1"/>
        <v>1000</v>
      </c>
      <c r="N25" s="50">
        <f t="shared" si="0"/>
        <v>79000</v>
      </c>
    </row>
    <row r="26" spans="1:14" ht="33" customHeight="1" x14ac:dyDescent="0.25">
      <c r="A26" s="52">
        <v>11</v>
      </c>
      <c r="B26" s="55" t="s">
        <v>75</v>
      </c>
      <c r="C26" s="54" t="s">
        <v>56</v>
      </c>
      <c r="D26" s="68" t="s">
        <v>90</v>
      </c>
      <c r="E26" s="54">
        <v>88</v>
      </c>
      <c r="F26" s="30">
        <v>200</v>
      </c>
      <c r="G26" s="30">
        <v>240</v>
      </c>
      <c r="H26" s="31">
        <v>230</v>
      </c>
      <c r="I26" s="31">
        <v>200</v>
      </c>
      <c r="J26" s="53"/>
      <c r="K26" s="53"/>
      <c r="L26" s="53"/>
      <c r="M26" s="46">
        <f t="shared" si="1"/>
        <v>200</v>
      </c>
      <c r="N26" s="50">
        <f t="shared" si="0"/>
        <v>17600</v>
      </c>
    </row>
    <row r="27" spans="1:14" ht="59.25" customHeight="1" x14ac:dyDescent="0.25">
      <c r="A27" s="44">
        <v>12</v>
      </c>
      <c r="B27" s="55" t="s">
        <v>78</v>
      </c>
      <c r="C27" s="54" t="s">
        <v>56</v>
      </c>
      <c r="D27" s="68" t="s">
        <v>90</v>
      </c>
      <c r="E27" s="67">
        <v>88</v>
      </c>
      <c r="F27" s="30">
        <v>240</v>
      </c>
      <c r="G27" s="30">
        <v>250</v>
      </c>
      <c r="H27" s="31">
        <v>260</v>
      </c>
      <c r="I27" s="31">
        <v>240</v>
      </c>
      <c r="J27" s="53" t="s">
        <v>54</v>
      </c>
      <c r="K27" s="53" t="s">
        <v>54</v>
      </c>
      <c r="L27" s="53" t="s">
        <v>54</v>
      </c>
      <c r="M27" s="46">
        <f t="shared" si="1"/>
        <v>240</v>
      </c>
      <c r="N27" s="50">
        <f t="shared" si="0"/>
        <v>21120</v>
      </c>
    </row>
    <row r="28" spans="1:14" ht="34.5" customHeight="1" x14ac:dyDescent="0.25">
      <c r="A28" s="44">
        <v>13</v>
      </c>
      <c r="B28" s="56" t="s">
        <v>79</v>
      </c>
      <c r="C28" s="54" t="s">
        <v>56</v>
      </c>
      <c r="D28" s="68" t="s">
        <v>90</v>
      </c>
      <c r="E28" s="67">
        <v>88</v>
      </c>
      <c r="F28" s="30">
        <v>70</v>
      </c>
      <c r="G28" s="30">
        <v>90</v>
      </c>
      <c r="H28" s="31">
        <v>80</v>
      </c>
      <c r="I28" s="31">
        <v>70</v>
      </c>
      <c r="J28" s="53" t="s">
        <v>54</v>
      </c>
      <c r="K28" s="53" t="s">
        <v>54</v>
      </c>
      <c r="L28" s="53" t="s">
        <v>54</v>
      </c>
      <c r="M28" s="46">
        <f t="shared" si="1"/>
        <v>70</v>
      </c>
      <c r="N28" s="50">
        <f t="shared" si="0"/>
        <v>6160</v>
      </c>
    </row>
    <row r="29" spans="1:14" ht="21.75" customHeight="1" x14ac:dyDescent="0.25">
      <c r="A29" s="44">
        <v>14</v>
      </c>
      <c r="B29" s="56" t="s">
        <v>80</v>
      </c>
      <c r="C29" s="54" t="s">
        <v>56</v>
      </c>
      <c r="D29" s="68" t="s">
        <v>90</v>
      </c>
      <c r="E29" s="67">
        <v>88</v>
      </c>
      <c r="F29" s="30">
        <v>70</v>
      </c>
      <c r="G29" s="30">
        <v>90</v>
      </c>
      <c r="H29" s="31">
        <v>80</v>
      </c>
      <c r="I29" s="31">
        <v>70</v>
      </c>
      <c r="J29" s="53" t="s">
        <v>54</v>
      </c>
      <c r="K29" s="53" t="s">
        <v>54</v>
      </c>
      <c r="L29" s="53" t="s">
        <v>54</v>
      </c>
      <c r="M29" s="46">
        <f t="shared" si="1"/>
        <v>70</v>
      </c>
      <c r="N29" s="50">
        <f t="shared" si="0"/>
        <v>6160</v>
      </c>
    </row>
    <row r="30" spans="1:14" ht="21.75" customHeight="1" x14ac:dyDescent="0.25">
      <c r="A30" s="58">
        <v>15</v>
      </c>
      <c r="B30" s="56" t="s">
        <v>86</v>
      </c>
      <c r="C30" s="58" t="s">
        <v>56</v>
      </c>
      <c r="D30" s="68" t="s">
        <v>90</v>
      </c>
      <c r="E30" s="67">
        <v>88</v>
      </c>
      <c r="F30" s="30">
        <v>150</v>
      </c>
      <c r="G30" s="30">
        <v>190</v>
      </c>
      <c r="H30" s="31">
        <v>190</v>
      </c>
      <c r="I30" s="31">
        <v>150</v>
      </c>
      <c r="J30" s="57"/>
      <c r="K30" s="57"/>
      <c r="L30" s="57"/>
      <c r="M30" s="46">
        <f t="shared" si="1"/>
        <v>150</v>
      </c>
      <c r="N30" s="50">
        <f t="shared" si="0"/>
        <v>13200</v>
      </c>
    </row>
    <row r="31" spans="1:14" ht="51.75" customHeight="1" x14ac:dyDescent="0.25">
      <c r="A31" s="58">
        <v>16</v>
      </c>
      <c r="B31" s="56" t="s">
        <v>65</v>
      </c>
      <c r="C31" s="54" t="s">
        <v>56</v>
      </c>
      <c r="D31" s="68" t="s">
        <v>90</v>
      </c>
      <c r="E31" s="67">
        <v>88</v>
      </c>
      <c r="F31" s="30">
        <v>120</v>
      </c>
      <c r="G31" s="30">
        <v>150</v>
      </c>
      <c r="H31" s="31">
        <v>130</v>
      </c>
      <c r="I31" s="31">
        <v>120</v>
      </c>
      <c r="J31" s="53" t="s">
        <v>54</v>
      </c>
      <c r="K31" s="53" t="s">
        <v>54</v>
      </c>
      <c r="L31" s="53" t="s">
        <v>54</v>
      </c>
      <c r="M31" s="46">
        <f t="shared" si="1"/>
        <v>120</v>
      </c>
      <c r="N31" s="50">
        <f t="shared" si="0"/>
        <v>10560</v>
      </c>
    </row>
    <row r="32" spans="1:14" ht="33" customHeight="1" x14ac:dyDescent="0.25">
      <c r="A32" s="44">
        <v>17</v>
      </c>
      <c r="B32" s="56" t="s">
        <v>81</v>
      </c>
      <c r="C32" s="54" t="s">
        <v>56</v>
      </c>
      <c r="D32" s="68" t="s">
        <v>90</v>
      </c>
      <c r="E32" s="67">
        <v>88</v>
      </c>
      <c r="F32" s="30">
        <v>140</v>
      </c>
      <c r="G32" s="30">
        <v>150</v>
      </c>
      <c r="H32" s="31">
        <v>160</v>
      </c>
      <c r="I32" s="31">
        <v>140</v>
      </c>
      <c r="J32" s="53" t="s">
        <v>54</v>
      </c>
      <c r="K32" s="53" t="s">
        <v>54</v>
      </c>
      <c r="L32" s="53" t="s">
        <v>54</v>
      </c>
      <c r="M32" s="46">
        <f t="shared" si="1"/>
        <v>140</v>
      </c>
      <c r="N32" s="50">
        <f t="shared" si="0"/>
        <v>12320</v>
      </c>
    </row>
    <row r="33" spans="1:14" ht="27" customHeight="1" x14ac:dyDescent="0.25">
      <c r="A33" s="44">
        <v>18</v>
      </c>
      <c r="B33" s="55" t="s">
        <v>62</v>
      </c>
      <c r="C33" s="54" t="s">
        <v>56</v>
      </c>
      <c r="D33" s="68" t="s">
        <v>90</v>
      </c>
      <c r="E33" s="67">
        <v>88</v>
      </c>
      <c r="F33" s="30">
        <v>300</v>
      </c>
      <c r="G33" s="30">
        <v>350</v>
      </c>
      <c r="H33" s="31">
        <v>360</v>
      </c>
      <c r="I33" s="31">
        <v>300</v>
      </c>
      <c r="J33" s="53" t="s">
        <v>54</v>
      </c>
      <c r="K33" s="53" t="s">
        <v>54</v>
      </c>
      <c r="L33" s="53" t="s">
        <v>54</v>
      </c>
      <c r="M33" s="46">
        <f t="shared" si="1"/>
        <v>300</v>
      </c>
      <c r="N33" s="50">
        <f t="shared" si="0"/>
        <v>26400</v>
      </c>
    </row>
    <row r="34" spans="1:14" ht="33.75" customHeight="1" x14ac:dyDescent="0.25">
      <c r="A34" s="44">
        <v>19</v>
      </c>
      <c r="B34" s="55" t="s">
        <v>63</v>
      </c>
      <c r="C34" s="54" t="s">
        <v>56</v>
      </c>
      <c r="D34" s="68" t="s">
        <v>90</v>
      </c>
      <c r="E34" s="54">
        <v>75</v>
      </c>
      <c r="F34" s="30">
        <v>30</v>
      </c>
      <c r="G34" s="30">
        <v>35</v>
      </c>
      <c r="H34" s="31">
        <v>40</v>
      </c>
      <c r="I34" s="31">
        <v>30</v>
      </c>
      <c r="J34" s="53" t="s">
        <v>54</v>
      </c>
      <c r="K34" s="53" t="s">
        <v>54</v>
      </c>
      <c r="L34" s="53" t="s">
        <v>54</v>
      </c>
      <c r="M34" s="46">
        <f t="shared" si="1"/>
        <v>30</v>
      </c>
      <c r="N34" s="50">
        <f t="shared" si="0"/>
        <v>2250</v>
      </c>
    </row>
    <row r="35" spans="1:14" ht="31.7" customHeight="1" x14ac:dyDescent="0.25">
      <c r="A35" s="44">
        <v>20</v>
      </c>
      <c r="B35" s="55" t="s">
        <v>64</v>
      </c>
      <c r="C35" s="54" t="s">
        <v>56</v>
      </c>
      <c r="D35" s="68" t="s">
        <v>90</v>
      </c>
      <c r="E35" s="54">
        <v>68</v>
      </c>
      <c r="F35" s="30">
        <v>1000</v>
      </c>
      <c r="G35" s="30">
        <v>1150</v>
      </c>
      <c r="H35" s="31">
        <v>1200</v>
      </c>
      <c r="I35" s="31">
        <v>1000</v>
      </c>
      <c r="J35" s="53" t="s">
        <v>54</v>
      </c>
      <c r="K35" s="53" t="s">
        <v>54</v>
      </c>
      <c r="L35" s="53" t="s">
        <v>54</v>
      </c>
      <c r="M35" s="46">
        <f t="shared" si="1"/>
        <v>1000</v>
      </c>
      <c r="N35" s="50">
        <f t="shared" si="0"/>
        <v>68000</v>
      </c>
    </row>
    <row r="36" spans="1:14" ht="111" customHeight="1" x14ac:dyDescent="0.25">
      <c r="A36" s="44">
        <v>21</v>
      </c>
      <c r="B36" s="59" t="s">
        <v>83</v>
      </c>
      <c r="C36" s="54" t="s">
        <v>56</v>
      </c>
      <c r="D36" s="68" t="s">
        <v>90</v>
      </c>
      <c r="E36" s="54">
        <v>23</v>
      </c>
      <c r="F36" s="30">
        <v>1220</v>
      </c>
      <c r="G36" s="30">
        <v>1464</v>
      </c>
      <c r="H36" s="31">
        <v>1329.8</v>
      </c>
      <c r="I36" s="31">
        <v>1220</v>
      </c>
      <c r="J36" s="53" t="s">
        <v>54</v>
      </c>
      <c r="K36" s="53" t="s">
        <v>54</v>
      </c>
      <c r="L36" s="53" t="s">
        <v>54</v>
      </c>
      <c r="M36" s="46">
        <f t="shared" si="1"/>
        <v>1220</v>
      </c>
      <c r="N36" s="50">
        <f t="shared" si="0"/>
        <v>28060</v>
      </c>
    </row>
    <row r="37" spans="1:14" ht="107.25" customHeight="1" x14ac:dyDescent="0.25">
      <c r="A37" s="45">
        <v>22</v>
      </c>
      <c r="B37" s="59" t="s">
        <v>84</v>
      </c>
      <c r="C37" s="54" t="s">
        <v>56</v>
      </c>
      <c r="D37" s="68" t="s">
        <v>90</v>
      </c>
      <c r="E37" s="54">
        <v>31</v>
      </c>
      <c r="F37" s="30">
        <v>1098</v>
      </c>
      <c r="G37" s="30">
        <v>1342</v>
      </c>
      <c r="H37" s="31">
        <v>1207.8</v>
      </c>
      <c r="I37" s="31">
        <v>1098</v>
      </c>
      <c r="J37" s="53" t="s">
        <v>54</v>
      </c>
      <c r="K37" s="53" t="s">
        <v>54</v>
      </c>
      <c r="L37" s="53" t="s">
        <v>54</v>
      </c>
      <c r="M37" s="46">
        <f t="shared" si="1"/>
        <v>1098</v>
      </c>
      <c r="N37" s="50">
        <f t="shared" si="0"/>
        <v>34038</v>
      </c>
    </row>
    <row r="38" spans="1:14" ht="98.25" customHeight="1" x14ac:dyDescent="0.25">
      <c r="A38" s="44">
        <v>23</v>
      </c>
      <c r="B38" s="59" t="s">
        <v>85</v>
      </c>
      <c r="C38" s="54" t="s">
        <v>56</v>
      </c>
      <c r="D38" s="68" t="s">
        <v>90</v>
      </c>
      <c r="E38" s="54">
        <v>7</v>
      </c>
      <c r="F38" s="30">
        <v>200</v>
      </c>
      <c r="G38" s="30">
        <v>250</v>
      </c>
      <c r="H38" s="31">
        <v>250</v>
      </c>
      <c r="I38" s="31">
        <v>200</v>
      </c>
      <c r="J38" s="53" t="s">
        <v>54</v>
      </c>
      <c r="K38" s="53" t="s">
        <v>54</v>
      </c>
      <c r="L38" s="53" t="s">
        <v>54</v>
      </c>
      <c r="M38" s="46">
        <f t="shared" si="1"/>
        <v>200</v>
      </c>
      <c r="N38" s="50">
        <f t="shared" si="0"/>
        <v>1400</v>
      </c>
    </row>
    <row r="39" spans="1:14" ht="14.45" customHeight="1" x14ac:dyDescent="0.25">
      <c r="A39" s="106" t="s">
        <v>50</v>
      </c>
      <c r="B39" s="107"/>
      <c r="C39" s="107"/>
      <c r="D39" s="107"/>
      <c r="E39" s="107"/>
      <c r="F39" s="107"/>
      <c r="G39" s="107"/>
      <c r="H39" s="107"/>
      <c r="I39" s="107"/>
      <c r="J39" s="107"/>
      <c r="K39" s="31"/>
      <c r="L39" s="31"/>
      <c r="M39" s="41"/>
      <c r="N39" s="51">
        <f>SUM(N16:N38)</f>
        <v>517518</v>
      </c>
    </row>
    <row r="40" spans="1:14" ht="58.9" customHeight="1" x14ac:dyDescent="0.25">
      <c r="B40" s="108" t="s">
        <v>51</v>
      </c>
      <c r="C40" s="109"/>
      <c r="D40" s="109"/>
      <c r="E40" s="109"/>
      <c r="F40" s="109"/>
      <c r="G40" s="109"/>
      <c r="H40" s="109"/>
      <c r="I40" s="109"/>
      <c r="J40" s="109"/>
      <c r="K40" s="109"/>
      <c r="L40" s="109"/>
      <c r="M40" s="110"/>
      <c r="N40" s="110"/>
    </row>
    <row r="41" spans="1:14" ht="58.15" customHeight="1" x14ac:dyDescent="0.25">
      <c r="B41" s="103" t="s">
        <v>17</v>
      </c>
      <c r="C41" s="104"/>
      <c r="D41" s="104"/>
      <c r="E41" s="104"/>
      <c r="F41" s="104"/>
      <c r="G41" s="104"/>
      <c r="H41" s="104"/>
      <c r="I41" s="104"/>
      <c r="J41" s="104"/>
      <c r="K41" s="104"/>
      <c r="L41" s="104"/>
      <c r="M41" s="105"/>
      <c r="N41" s="105"/>
    </row>
    <row r="42" spans="1:14" x14ac:dyDescent="0.25">
      <c r="B42" s="73" t="s">
        <v>88</v>
      </c>
      <c r="C42" s="73"/>
      <c r="D42" s="73"/>
      <c r="E42" s="73"/>
      <c r="F42" s="73"/>
      <c r="G42" s="73"/>
      <c r="H42" s="73"/>
      <c r="I42" s="73"/>
      <c r="J42" s="73"/>
      <c r="K42" s="73"/>
      <c r="L42" s="73"/>
    </row>
    <row r="43" spans="1:14" ht="14.45" customHeight="1" x14ac:dyDescent="0.25">
      <c r="B43" s="69" t="s">
        <v>52</v>
      </c>
      <c r="C43" s="101"/>
      <c r="D43" s="101"/>
      <c r="E43" s="101"/>
      <c r="F43" s="101"/>
      <c r="G43" s="101"/>
      <c r="H43" s="101"/>
      <c r="I43" s="101"/>
      <c r="J43" s="102"/>
      <c r="K43" s="102"/>
      <c r="L43" s="102"/>
    </row>
    <row r="44" spans="1:14" x14ac:dyDescent="0.25">
      <c r="B44" s="98" t="s">
        <v>55</v>
      </c>
      <c r="C44" s="98"/>
      <c r="D44" s="98"/>
      <c r="E44" s="98"/>
      <c r="F44" s="98"/>
      <c r="G44" s="98"/>
      <c r="H44" s="98"/>
    </row>
  </sheetData>
  <mergeCells count="27">
    <mergeCell ref="A1:K1"/>
    <mergeCell ref="B3:C3"/>
    <mergeCell ref="B4:C4"/>
    <mergeCell ref="A10:M10"/>
    <mergeCell ref="K12:K15"/>
    <mergeCell ref="L12:L15"/>
    <mergeCell ref="M12:M15"/>
    <mergeCell ref="I12:I15"/>
    <mergeCell ref="J12:J15"/>
    <mergeCell ref="B9:M9"/>
    <mergeCell ref="E12:E15"/>
    <mergeCell ref="N12:N15"/>
    <mergeCell ref="A12:A15"/>
    <mergeCell ref="B44:H44"/>
    <mergeCell ref="B12:B15"/>
    <mergeCell ref="C12:C15"/>
    <mergeCell ref="D12:D15"/>
    <mergeCell ref="F12:H12"/>
    <mergeCell ref="B42:L42"/>
    <mergeCell ref="B43:L43"/>
    <mergeCell ref="B41:N41"/>
    <mergeCell ref="F13:H13"/>
    <mergeCell ref="F14:F15"/>
    <mergeCell ref="G14:G15"/>
    <mergeCell ref="H14:H15"/>
    <mergeCell ref="A39:J39"/>
    <mergeCell ref="B40:N40"/>
  </mergeCells>
  <conditionalFormatting sqref="L39">
    <cfRule type="containsText" dxfId="1" priority="1" operator="containsText" text="НЕОДНОРОДНЫЕ">
      <formula>NOT(ISERROR(SEARCH("НЕОДНОРОДНЫЕ",L39)))</formula>
    </cfRule>
  </conditionalFormatting>
  <conditionalFormatting sqref="L39">
    <cfRule type="cellIs" dxfId="0" priority="2" operator="greaterThan">
      <formula>30</formula>
    </cfRule>
  </conditionalFormatting>
  <pageMargins left="0.11811023622047245" right="0.31496062992125984" top="0.19685039370078741" bottom="0.19685039370078741"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2026-02-04T12:34:21Z</dcterms:modified>
</cp:coreProperties>
</file>