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1"/>
  </bookViews>
  <sheets>
    <sheet name="НМЦК-п.3.7.1" sheetId="1" state="visible" r:id="rId1"/>
    <sheet name="Прилож.1 - п.3.7.1" sheetId="2" state="visible" r:id="rId2"/>
  </sheets>
  <definedNames>
    <definedName name="_xlnm.Print_Area" localSheetId="1">'Прилож.1 - п.3.7.1'!$A$1:$N$18</definedName>
  </definedNames>
  <calcPr/>
</workbook>
</file>

<file path=xl/sharedStrings.xml><?xml version="1.0" encoding="utf-8"?>
<sst xmlns="http://schemas.openxmlformats.org/spreadsheetml/2006/main" count="44" uniqueCount="44">
  <si>
    <t xml:space="preserve">Обоснование начальной (максимальной) цены контракта (НМЦК)</t>
  </si>
  <si>
    <t xml:space="preserve">Оказание услуг по предоставлению неисключительных прав на использование программного обеспечения для образовательных учреждений для ГБОУ школы-интерната № 1 имени К.К. Грота Красногвардейского района Санкт-Петербурга для нужд Санкт-Пеьербурга в 2021 году</t>
  </si>
  <si>
    <t xml:space="preserve">(предмет контракта)</t>
  </si>
  <si>
    <t xml:space="preserve">Основные характеристики объекта закупки</t>
  </si>
  <si>
    <t xml:space="preserve">закупка программного обеспечения Майкрасофт и антивируса для образовательных учреждений</t>
  </si>
  <si>
    <t xml:space="preserve"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</si>
  <si>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indexed="2"/>
        <rFont val="Times New Roman"/>
      </rPr>
      <t xml:space="preserve">с направлением запросов о предоставлении ценовой информации не менее пяти поставщикам (подрядчикам, исполнителям)</t>
    </r>
    <r>
      <rPr>
        <sz val="12"/>
        <rFont val="Times New Roman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rFont val="Times New Roman"/>
      </rPr>
      <t>(</t>
    </r>
    <r>
      <rPr>
        <b/>
        <i/>
        <sz val="12"/>
        <color indexed="2"/>
        <rFont val="Times New Roman"/>
      </rPr>
      <t>п.3.7.1</t>
    </r>
    <r>
      <rPr>
        <i/>
        <sz val="12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</si>
  <si>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rFont val="Times New Roman"/>
      </rPr>
      <t xml:space="preserve">Приложении №1</t>
    </r>
    <r>
      <rPr>
        <sz val="12"/>
        <rFont val="Times New Roman"/>
      </rPr>
      <t>)</t>
    </r>
  </si>
  <si>
    <t xml:space="preserve">Дата подготовки обоснования НМЦК: 31.03.2021.</t>
  </si>
  <si>
    <t xml:space="preserve">Работник контрактной службы</t>
  </si>
  <si>
    <t>инженер</t>
  </si>
  <si>
    <t xml:space="preserve">___________________________ /Беляев Д.С./</t>
  </si>
  <si>
    <t>31.03.2021г.</t>
  </si>
  <si>
    <t xml:space="preserve">Исполднитель: Беляев Д.С.</t>
  </si>
  <si>
    <t xml:space="preserve">тел: 444-05-15</t>
  </si>
  <si>
    <t xml:space="preserve">Определение и обоснование НМЦК методом сопоставимых рыночных цен (анализ рынка)</t>
  </si>
  <si>
    <t xml:space="preserve">Оказание услуг по изготовлению медалей строгой отчетности для Государственного бюджетного общеобразовательного учреждения школа-интернат №1 имени К.К.Грота Красногвардейского района Санкт-Петербурга для нужд Санкт-Петербурга в 2026 году.</t>
  </si>
  <si>
    <r>
      <rPr>
        <sz val="12"/>
        <rFont val="Times New Roman"/>
      </rPr>
      <t xml:space="preserve">Заказчиком было направлены запросы от 12.02.2026 №70 о предоставлении ценовой информации </t>
    </r>
    <r>
      <rPr>
        <u val="single"/>
        <sz val="12"/>
        <rFont val="Times New Roman"/>
      </rPr>
      <t xml:space="preserve">5-ти поставщикам (подрядчикам, исполнителям)</t>
    </r>
    <r>
      <rPr>
        <sz val="12"/>
        <rFont val="Times New Roman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</si>
  <si>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 xml:space="preserve">Ответы на запрос получены от 3_ поставщиков (подрядчиков, исполнителей).</t>
  </si>
  <si>
    <t xml:space="preserve">ИЦИ № 1 от 13.02.2026 №61 ; ИЦИ № 2 от 13.02.2026 № 62; ИЦИ №3 от 13.02.2026 № 63</t>
  </si>
  <si>
    <t xml:space="preserve">№ п/п</t>
  </si>
  <si>
    <t xml:space="preserve">Наименование товара (работы, услуги)</t>
  </si>
  <si>
    <t xml:space="preserve">Номер источника ценовой информации (ИЦИ №i) и цена единицы товара, работы, услуги, представленная i-тым ИЦИ (Цi), руб.</t>
  </si>
  <si>
    <t xml:space="preserve">v - кол-во (объем) закупаемого товара (работы, услуги), ед.</t>
  </si>
  <si>
    <r>
      <rPr>
        <b/>
        <sz val="12"/>
        <rFont val="Times New Roman"/>
      </rPr>
      <t>n</t>
    </r>
    <r>
      <rPr>
        <b/>
        <sz val="10"/>
        <rFont val="Times New Roman"/>
      </rPr>
      <t xml:space="preserve"> - кол-во значений, используемых в расчете</t>
    </r>
  </si>
  <si>
    <t xml:space="preserve">Определение однородности совокупности значений выявленных цен</t>
  </si>
  <si>
    <t xml:space="preserve">                  , руб. </t>
  </si>
  <si>
    <t xml:space="preserve">ИЦИ №1</t>
  </si>
  <si>
    <t xml:space="preserve">ИЦИ №2</t>
  </si>
  <si>
    <t xml:space="preserve">ИЦИ №3</t>
  </si>
  <si>
    <t xml:space="preserve">ИЦИ №4</t>
  </si>
  <si>
    <t xml:space="preserve">ИЦИ №5</t>
  </si>
  <si>
    <t xml:space="preserve">&lt;ц&gt; - средн. арифм. величина цены единицы прод-ции, руб.</t>
  </si>
  <si>
    <t xml:space="preserve">Среднее квадратичное отклонение</t>
  </si>
  <si>
    <r>
      <t xml:space="preserve">V - коэф-нт вариации </t>
    </r>
    <r>
      <rPr>
        <i/>
        <sz val="10"/>
        <color indexed="2"/>
        <rFont val="Times New Roman"/>
      </rPr>
      <t xml:space="preserve">(не должен превышать 33%)</t>
    </r>
  </si>
  <si>
    <t>8=3+4+5+6+7</t>
  </si>
  <si>
    <t xml:space="preserve">10 = кол-во ответов ИЦИ</t>
  </si>
  <si>
    <t xml:space="preserve">11=          /10</t>
  </si>
  <si>
    <t>13=9*11</t>
  </si>
  <si>
    <t xml:space="preserve">Медаль "за особые успехи в учении" I степени в комплекте медаль, футляр, удостоверение к медали</t>
  </si>
  <si>
    <t xml:space="preserve">Медаль "за особые успехи в учении" II степени в комплекте медаль, футляр, удостоверение к медали</t>
  </si>
  <si>
    <t xml:space="preserve">Начальная (максимальная) цена контракта </t>
  </si>
  <si>
    <t>______________________________/СемёноваЮ.П./</t>
  </si>
  <si>
    <t xml:space="preserve">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</si>
</sst>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8">
    <font>
      <sz val="11.000000"/>
      <color theme="1"/>
      <name val="Calibri"/>
      <scheme val="minor"/>
    </font>
    <font>
      <sz val="8.000000"/>
      <name val="Arial"/>
    </font>
    <font>
      <sz val="11.000000"/>
      <name val="Times New Roman"/>
    </font>
    <font>
      <b/>
      <sz val="12.000000"/>
      <name val="Times New Roman"/>
    </font>
    <font>
      <i/>
      <sz val="12.000000"/>
      <name val="Times New Roman"/>
    </font>
    <font>
      <sz val="12.000000"/>
      <name val="Times New Roman"/>
    </font>
    <font>
      <b/>
      <sz val="11.000000"/>
      <name val="Times New Roman"/>
    </font>
    <font>
      <b/>
      <sz val="11.000000"/>
      <color indexed="2"/>
      <name val="Times New Roman"/>
    </font>
    <font>
      <sz val="12.000000"/>
      <color indexed="2"/>
      <name val="Times New Roman"/>
    </font>
    <font>
      <sz val="11.000000"/>
      <color indexed="2"/>
      <name val="Calibri"/>
      <scheme val="minor"/>
    </font>
    <font>
      <b/>
      <sz val="10.000000"/>
      <name val="Times New Roman"/>
    </font>
    <font>
      <b/>
      <i/>
      <sz val="10.000000"/>
      <name val="Times New Roman"/>
    </font>
    <font>
      <i/>
      <sz val="10.000000"/>
      <name val="Times New Roman"/>
    </font>
    <font>
      <sz val="12.000000"/>
      <color theme="1"/>
      <name val="Times New Roman"/>
    </font>
    <font>
      <sz val="9.000000"/>
      <color theme="1"/>
      <name val="Times New Roman"/>
    </font>
    <font>
      <sz val="10.000000"/>
      <name val="Times New Roman"/>
    </font>
    <font>
      <sz val="10.000000"/>
      <color theme="1"/>
      <name val="Times New Roman"/>
    </font>
    <font>
      <sz val="11.000000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5"/>
      </patternFill>
    </fill>
  </fills>
  <borders count="11">
    <border>
      <left style="none"/>
      <right style="none"/>
      <top style="none"/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</borders>
  <cellStyleXfs count="3">
    <xf fontId="0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</cellStyleXfs>
  <cellXfs count="55">
    <xf fontId="0" fillId="0" borderId="0" numFmtId="0" xfId="0"/>
    <xf fontId="2" fillId="0" borderId="0" numFmtId="4" xfId="0" applyNumberFormat="1" applyFont="1" applyAlignment="1">
      <alignment horizontal="center" vertical="center" wrapText="1"/>
    </xf>
    <xf fontId="2" fillId="0" borderId="0" numFmtId="0" xfId="0" applyFont="1" applyAlignment="1">
      <alignment horizontal="center" vertical="center" wrapText="1"/>
    </xf>
    <xf fontId="2" fillId="0" borderId="0" numFmtId="0" xfId="0" applyFont="1" applyAlignment="1">
      <alignment vertical="center" wrapText="1"/>
    </xf>
    <xf fontId="3" fillId="0" borderId="0" numFmtId="0" xfId="0" applyFont="1" applyAlignment="1">
      <alignment horizontal="center" vertical="center" wrapText="1"/>
    </xf>
    <xf fontId="4" fillId="0" borderId="1" numFmtId="0" xfId="0" applyFont="1" applyBorder="1" applyAlignment="1">
      <alignment horizontal="center" vertical="center" wrapText="1"/>
    </xf>
    <xf fontId="3" fillId="0" borderId="0" numFmtId="0" xfId="0" applyFont="1" applyAlignment="1">
      <alignment horizontal="center" vertical="center"/>
    </xf>
    <xf fontId="5" fillId="2" borderId="2" numFmtId="0" xfId="0" applyFont="1" applyFill="1" applyBorder="1" applyAlignment="1">
      <alignment horizontal="left" vertical="center" wrapText="1"/>
    </xf>
    <xf fontId="3" fillId="2" borderId="2" numFmtId="4" xfId="0" applyNumberFormat="1" applyFont="1" applyFill="1" applyBorder="1" applyAlignment="1">
      <alignment horizontal="center" vertical="center" wrapText="1"/>
    </xf>
    <xf fontId="5" fillId="2" borderId="3" numFmtId="0" xfId="0" applyFont="1" applyFill="1" applyBorder="1" applyAlignment="1">
      <alignment horizontal="left" vertical="center" wrapText="1"/>
    </xf>
    <xf fontId="5" fillId="2" borderId="4" numFmtId="0" xfId="0" applyFont="1" applyFill="1" applyBorder="1" applyAlignment="1">
      <alignment horizontal="left" vertical="center" wrapText="1"/>
    </xf>
    <xf fontId="5" fillId="0" borderId="0" numFmtId="0" xfId="0" applyFont="1" applyAlignment="1">
      <alignment vertical="center"/>
    </xf>
    <xf fontId="5" fillId="0" borderId="0" numFmtId="0" xfId="0" applyFont="1" applyAlignment="1">
      <alignment horizontal="left" vertical="center"/>
    </xf>
    <xf fontId="5" fillId="0" borderId="0" numFmtId="0" xfId="0" applyFont="1" applyAlignment="1">
      <alignment horizontal="right" vertical="center"/>
    </xf>
    <xf fontId="5" fillId="0" borderId="0" numFmtId="0" xfId="0" applyFont="1" applyAlignment="1">
      <alignment horizontal="center" vertical="center"/>
    </xf>
    <xf fontId="6" fillId="0" borderId="0" numFmtId="0" xfId="0" applyFont="1" applyAlignment="1">
      <alignment horizontal="center" vertical="center" wrapText="1"/>
    </xf>
    <xf fontId="7" fillId="0" borderId="0" numFmtId="0" xfId="0" applyFont="1" applyAlignment="1">
      <alignment horizontal="center" vertical="center" wrapText="1"/>
    </xf>
    <xf fontId="5" fillId="0" borderId="0" numFmtId="0" xfId="0" applyFont="1" applyAlignment="1">
      <alignment horizontal="left" vertical="center" wrapText="1"/>
    </xf>
    <xf fontId="8" fillId="0" borderId="0" numFmtId="0" xfId="0" applyFont="1" applyAlignment="1">
      <alignment horizontal="left" vertical="center" wrapText="1"/>
    </xf>
    <xf fontId="9" fillId="0" borderId="0" numFmtId="0" xfId="0" applyFont="1" applyAlignment="1">
      <alignment horizontal="left" vertical="center" wrapText="1"/>
    </xf>
    <xf fontId="2" fillId="0" borderId="0" numFmtId="4" xfId="0" applyNumberFormat="1" applyFont="1" applyAlignment="1">
      <alignment vertical="center" wrapText="1"/>
    </xf>
    <xf fontId="10" fillId="0" borderId="5" numFmtId="0" xfId="0" applyFont="1" applyBorder="1" applyAlignment="1">
      <alignment horizontal="center" vertical="center" wrapText="1"/>
    </xf>
    <xf fontId="10" fillId="2" borderId="5" numFmtId="0" xfId="0" applyFont="1" applyFill="1" applyBorder="1" applyAlignment="1">
      <alignment horizontal="center" vertical="center" wrapText="1"/>
    </xf>
    <xf fontId="6" fillId="2" borderId="3" numFmtId="0" xfId="0" applyFont="1" applyFill="1" applyBorder="1" applyAlignment="1">
      <alignment horizontal="center" vertical="center" wrapText="1"/>
    </xf>
    <xf fontId="6" fillId="2" borderId="6" numFmtId="0" xfId="0" applyFont="1" applyFill="1" applyBorder="1" applyAlignment="1">
      <alignment horizontal="center" vertical="center" wrapText="1"/>
    </xf>
    <xf fontId="6" fillId="2" borderId="4" numFmtId="0" xfId="0" applyFont="1" applyFill="1" applyBorder="1" applyAlignment="1">
      <alignment horizontal="center" vertical="center" wrapText="1"/>
    </xf>
    <xf fontId="2" fillId="0" borderId="2" numFmtId="4" xfId="0" applyNumberFormat="1" applyFont="1" applyBorder="1" applyAlignment="1">
      <alignment horizontal="center" vertical="center" wrapText="1"/>
    </xf>
    <xf fontId="10" fillId="2" borderId="5" numFmtId="4" xfId="0" applyNumberFormat="1" applyFont="1" applyFill="1" applyBorder="1" applyAlignment="1">
      <alignment horizontal="center" vertical="center" wrapText="1"/>
    </xf>
    <xf fontId="10" fillId="0" borderId="7" numFmtId="0" xfId="0" applyFont="1" applyBorder="1" applyAlignment="1">
      <alignment horizontal="center" vertical="center" wrapText="1"/>
    </xf>
    <xf fontId="10" fillId="2" borderId="8" numFmtId="0" xfId="0" applyFont="1" applyFill="1" applyBorder="1" applyAlignment="1">
      <alignment horizontal="center" vertical="center" wrapText="1"/>
    </xf>
    <xf fontId="2" fillId="0" borderId="2" numFmtId="0" xfId="0" applyFont="1" applyBorder="1" applyAlignment="1">
      <alignment vertical="center" wrapText="1"/>
    </xf>
    <xf fontId="10" fillId="2" borderId="9" numFmtId="0" xfId="0" applyFont="1" applyFill="1" applyBorder="1" applyAlignment="1">
      <alignment horizontal="center" vertical="center" wrapText="1"/>
    </xf>
    <xf fontId="10" fillId="0" borderId="5" numFmtId="4" xfId="0" applyNumberFormat="1" applyFont="1" applyBorder="1" applyAlignment="1">
      <alignment horizontal="center" vertical="center" wrapText="1"/>
    </xf>
    <xf fontId="10" fillId="0" borderId="5" numFmtId="0" xfId="0" applyFont="1" applyBorder="1" applyAlignment="1">
      <alignment horizontal="center" vertical="top" wrapText="1"/>
    </xf>
    <xf fontId="10" fillId="2" borderId="7" numFmtId="4" xfId="0" applyNumberFormat="1" applyFont="1" applyFill="1" applyBorder="1" applyAlignment="1">
      <alignment vertical="center" wrapText="1"/>
    </xf>
    <xf fontId="11" fillId="2" borderId="2" numFmtId="0" xfId="0" applyFont="1" applyFill="1" applyBorder="1" applyAlignment="1">
      <alignment horizontal="center" vertical="center" wrapText="1"/>
    </xf>
    <xf fontId="11" fillId="0" borderId="2" numFmtId="0" xfId="0" applyFont="1" applyBorder="1" applyAlignment="1">
      <alignment horizontal="center" vertical="center" wrapText="1"/>
    </xf>
    <xf fontId="0" fillId="0" borderId="0" numFmtId="9" xfId="0" applyNumberFormat="1"/>
    <xf fontId="12" fillId="2" borderId="2" numFmtId="0" xfId="0" applyFont="1" applyFill="1" applyBorder="1" applyAlignment="1">
      <alignment horizontal="center" vertical="center" wrapText="1"/>
    </xf>
    <xf fontId="13" fillId="0" borderId="2" numFmtId="0" xfId="0" applyFont="1" applyBorder="1" applyAlignment="1">
      <alignment wrapText="1"/>
    </xf>
    <xf fontId="14" fillId="0" borderId="2" numFmtId="4" xfId="0" applyNumberFormat="1" applyFont="1" applyBorder="1" applyAlignment="1">
      <alignment horizontal="center" vertical="center" wrapText="1"/>
    </xf>
    <xf fontId="15" fillId="0" borderId="2" numFmtId="4" xfId="0" applyNumberFormat="1" applyFont="1" applyBorder="1" applyAlignment="1">
      <alignment horizontal="center" vertical="center" wrapText="1"/>
    </xf>
    <xf fontId="2" fillId="0" borderId="5" numFmtId="4" xfId="0" applyNumberFormat="1" applyFont="1" applyBorder="1" applyAlignment="1">
      <alignment horizontal="center" vertical="center" wrapText="1"/>
    </xf>
    <xf fontId="16" fillId="0" borderId="2" numFmtId="0" xfId="0" applyFont="1" applyBorder="1" applyAlignment="1">
      <alignment horizontal="center" vertical="center" wrapText="1"/>
    </xf>
    <xf fontId="15" fillId="2" borderId="10" numFmtId="0" xfId="0" applyFont="1" applyFill="1" applyBorder="1" applyAlignment="1">
      <alignment horizontal="center" vertical="center" wrapText="1"/>
    </xf>
    <xf fontId="15" fillId="0" borderId="5" numFmtId="4" xfId="0" applyNumberFormat="1" applyFont="1" applyBorder="1" applyAlignment="1">
      <alignment horizontal="center" vertical="center" wrapText="1"/>
    </xf>
    <xf fontId="15" fillId="0" borderId="5" numFmtId="10" xfId="0" applyNumberFormat="1" applyFont="1" applyBorder="1" applyAlignment="1">
      <alignment horizontal="center" vertical="center" wrapText="1"/>
    </xf>
    <xf fontId="15" fillId="2" borderId="2" numFmtId="4" xfId="0" applyNumberFormat="1" applyFont="1" applyFill="1" applyBorder="1" applyAlignment="1">
      <alignment horizontal="center" vertical="center" wrapText="1"/>
    </xf>
    <xf fontId="6" fillId="0" borderId="3" numFmtId="0" xfId="0" applyFont="1" applyBorder="1" applyAlignment="1">
      <alignment horizontal="right" vertical="center" wrapText="1"/>
    </xf>
    <xf fontId="6" fillId="0" borderId="6" numFmtId="0" xfId="0" applyFont="1" applyBorder="1" applyAlignment="1">
      <alignment horizontal="right" vertical="center" wrapText="1"/>
    </xf>
    <xf fontId="6" fillId="0" borderId="4" numFmtId="0" xfId="0" applyFont="1" applyBorder="1" applyAlignment="1">
      <alignment horizontal="right" vertical="center" wrapText="1"/>
    </xf>
    <xf fontId="10" fillId="2" borderId="2" numFmtId="4" xfId="0" applyNumberFormat="1" applyFont="1" applyFill="1" applyBorder="1" applyAlignment="1">
      <alignment horizontal="center" vertical="center" wrapText="1"/>
    </xf>
    <xf fontId="0" fillId="0" borderId="0" numFmtId="4" xfId="0" applyNumberFormat="1"/>
    <xf fontId="17" fillId="0" borderId="0" numFmtId="0" xfId="0" applyFont="1"/>
    <xf fontId="13" fillId="0" borderId="0" numFmtId="0" xfId="0" applyFont="1"/>
  </cellXfs>
  <cellStyles count="3">
    <cellStyle name="Обычный" xfId="0" builtinId="0"/>
    <cellStyle name="Обычный 3" xfId="1"/>
    <cellStyle name="Обычный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7</xdr:col>
      <xdr:colOff>113163</xdr:colOff>
      <xdr:row>7</xdr:row>
      <xdr:rowOff>354210</xdr:rowOff>
    </xdr:from>
    <xdr:to>
      <xdr:col>7</xdr:col>
      <xdr:colOff>555538</xdr:colOff>
      <xdr:row>7</xdr:row>
      <xdr:rowOff>686282</xdr:rowOff>
    </xdr:to>
    <xdr:pic>
      <xdr:nvPicPr>
        <xdr:cNvPr id="14420" name="Рисунок 1" descr="C:\Temp\KClipboardExport\l41eo45a.gif"/>
        <xdr:cNvPicPr>
          <a:picLocks noChangeAspect="1"/>
        </xdr:cNvPicPr>
      </xdr:nvPicPr>
      <xdr:blipFill>
        <a:blip r:embed="rId1"/>
        <a:srcRect l="68182" t="17999" r="0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13</xdr:col>
      <xdr:colOff>64460</xdr:colOff>
      <xdr:row>7</xdr:row>
      <xdr:rowOff>132829</xdr:rowOff>
    </xdr:from>
    <xdr:to>
      <xdr:col>13</xdr:col>
      <xdr:colOff>1019100</xdr:colOff>
      <xdr:row>7</xdr:row>
      <xdr:rowOff>487039</xdr:rowOff>
    </xdr:to>
    <xdr:pic>
      <xdr:nvPicPr>
        <xdr:cNvPr id="14421" name="Picture 1" descr="C:\Temp\KClipboardExport\7d4qbwfz.gif"/>
        <xdr:cNvPicPr>
          <a:picLocks noChangeAspect="1"/>
        </xdr:cNvPicPr>
      </xdr:nvPicPr>
      <xdr:blipFill>
        <a:blip r:embed="rId1"/>
        <a:srcRect l="0" t="13635" r="0" b="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11</xdr:col>
      <xdr:colOff>27625</xdr:colOff>
      <xdr:row>7</xdr:row>
      <xdr:rowOff>513605</xdr:rowOff>
    </xdr:from>
    <xdr:to>
      <xdr:col>11</xdr:col>
      <xdr:colOff>847204</xdr:colOff>
      <xdr:row>7</xdr:row>
      <xdr:rowOff>943086</xdr:rowOff>
    </xdr:to>
    <xdr:pic>
      <xdr:nvPicPr>
        <xdr:cNvPr id="14422" name="Picture 21" descr="C:\Temp\KClipboardExport\sssqsznq.gif"/>
        <xdr:cNvPicPr>
          <a:picLocks noChangeAspect="1"/>
        </xdr:cNvPicPr>
      </xdr:nvPicPr>
      <xdr:blipFill>
        <a:blip r:embed="rId2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12</xdr:col>
      <xdr:colOff>66023</xdr:colOff>
      <xdr:row>7</xdr:row>
      <xdr:rowOff>770408</xdr:rowOff>
    </xdr:from>
    <xdr:to>
      <xdr:col>12</xdr:col>
      <xdr:colOff>695790</xdr:colOff>
      <xdr:row>7</xdr:row>
      <xdr:rowOff>1093626</xdr:rowOff>
    </xdr:to>
    <xdr:pic>
      <xdr:nvPicPr>
        <xdr:cNvPr id="14423" name="Picture 19" descr="C:\Temp\KClipboardExport\8c4wnzhy.gif"/>
        <xdr:cNvPicPr>
          <a:picLocks noChangeAspect="1"/>
        </xdr:cNvPicPr>
      </xdr:nvPicPr>
      <xdr:blipFill>
        <a:blip r:embed="rId3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10</xdr:col>
      <xdr:colOff>216321</xdr:colOff>
      <xdr:row>8</xdr:row>
      <xdr:rowOff>227707</xdr:rowOff>
    </xdr:from>
    <xdr:to>
      <xdr:col>10</xdr:col>
      <xdr:colOff>479300</xdr:colOff>
      <xdr:row>8</xdr:row>
      <xdr:rowOff>428625</xdr:rowOff>
    </xdr:to>
    <xdr:pic>
      <xdr:nvPicPr>
        <xdr:cNvPr id="14424" name="Рисунок 1" descr="C:\Temp\KClipboardExport\l41eo45a.gif"/>
        <xdr:cNvPicPr>
          <a:picLocks noChangeAspect="1"/>
        </xdr:cNvPicPr>
      </xdr:nvPicPr>
      <xdr:blipFill>
        <a:blip r:embed="rId1"/>
        <a:srcRect l="68182" t="17999" r="0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13</xdr:col>
      <xdr:colOff>46042</xdr:colOff>
      <xdr:row>6</xdr:row>
      <xdr:rowOff>239613</xdr:rowOff>
    </xdr:from>
    <xdr:to>
      <xdr:col>13</xdr:col>
      <xdr:colOff>630287</xdr:colOff>
      <xdr:row>6</xdr:row>
      <xdr:rowOff>571648</xdr:rowOff>
    </xdr:to>
    <xdr:pic>
      <xdr:nvPicPr>
        <xdr:cNvPr id="14425" name="Picture 1" descr="C:\Temp\KClipboardExport\7d4qbwfz.gif"/>
        <xdr:cNvPicPr>
          <a:picLocks noChangeAspect="1"/>
        </xdr:cNvPicPr>
      </xdr:nvPicPr>
      <xdr:blipFill>
        <a:blip r:embed="rId1"/>
        <a:srcRect l="0"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12</xdr:col>
      <xdr:colOff>94319</xdr:colOff>
      <xdr:row>11</xdr:row>
      <xdr:rowOff>10120</xdr:rowOff>
    </xdr:from>
    <xdr:to>
      <xdr:col>12</xdr:col>
      <xdr:colOff>639923</xdr:colOff>
      <xdr:row>11</xdr:row>
      <xdr:rowOff>277043</xdr:rowOff>
    </xdr:to>
    <xdr:pic>
      <xdr:nvPicPr>
        <xdr:cNvPr id="14426" name="Picture 1" descr="C:\Temp\KClipboardExport\7d4qbwfz.gif"/>
        <xdr:cNvPicPr>
          <a:picLocks noChangeAspect="1"/>
        </xdr:cNvPicPr>
      </xdr:nvPicPr>
      <xdr:blipFill>
        <a:blip r:embed="rId1"/>
        <a:srcRect l="0" t="13635" r="53398" b="32676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_rels/sheet2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published="0">
    <tabColor indexed="5"/>
    <outlinePr applyStyles="0" summaryBelow="1" summaryRight="1" showOutlineSymbols="1"/>
    <pageSetUpPr autoPageBreaks="1" fitToPage="0"/>
  </sheetPr>
  <sheetViews>
    <sheetView showRuler="1" zoomScale="100" workbookViewId="0">
      <selection activeCell="B6" activeCellId="0" sqref="B6"/>
    </sheetView>
  </sheetViews>
  <sheetFormatPr defaultRowHeight="15" customHeight="1"/>
  <cols>
    <col customWidth="1" min="1" max="1" style="1" width="36.140625"/>
    <col customWidth="1" min="2" max="2" style="2" width="49"/>
    <col customWidth="1" min="3" max="257" style="3" width="9.140625"/>
  </cols>
  <sheetData>
    <row r="1" ht="25.5" customHeight="1">
      <c r="A1" s="4" t="s">
        <v>0</v>
      </c>
      <c r="B1" s="4"/>
    </row>
    <row r="2" ht="71.25" customHeight="1">
      <c r="A2" s="4" t="s">
        <v>1</v>
      </c>
      <c r="B2" s="4"/>
    </row>
    <row r="3" ht="15.75">
      <c r="A3" s="5" t="s">
        <v>2</v>
      </c>
      <c r="B3" s="5"/>
    </row>
    <row r="4" ht="15.75">
      <c r="A4" s="6"/>
      <c r="B4" s="6"/>
    </row>
    <row r="5" ht="86.25" customHeight="1">
      <c r="A5" s="7" t="s">
        <v>3</v>
      </c>
      <c r="B5" s="7" t="s">
        <v>4</v>
      </c>
    </row>
    <row r="6" ht="242.25" customHeight="1">
      <c r="A6" s="7" t="s">
        <v>5</v>
      </c>
      <c r="B6" s="7" t="s">
        <v>6</v>
      </c>
    </row>
    <row r="7" ht="91.5" customHeight="1">
      <c r="A7" s="7" t="s">
        <v>7</v>
      </c>
      <c r="B7" s="8">
        <v>192688.28</v>
      </c>
    </row>
    <row r="8" ht="29.25" customHeight="1">
      <c r="A8" s="9" t="s">
        <v>8</v>
      </c>
      <c r="B8" s="10"/>
    </row>
    <row r="9" ht="15.75">
      <c r="A9" s="11"/>
      <c r="B9" s="11"/>
    </row>
    <row r="10" ht="15.75">
      <c r="A10" s="11" t="s">
        <v>9</v>
      </c>
      <c r="B10" s="11"/>
    </row>
    <row r="11" ht="15.75">
      <c r="A11" s="11"/>
      <c r="B11" s="11"/>
    </row>
    <row r="12" ht="15.75">
      <c r="A12" s="12" t="s">
        <v>10</v>
      </c>
      <c r="B12" s="12" t="s">
        <v>11</v>
      </c>
    </row>
    <row r="13" ht="15.75">
      <c r="A13" s="11"/>
      <c r="B13" s="11"/>
    </row>
    <row r="14" ht="15.75">
      <c r="A14" s="13"/>
      <c r="B14" s="11" t="s">
        <v>12</v>
      </c>
    </row>
    <row r="15" ht="15.75">
      <c r="A15" s="14"/>
      <c r="B15" s="11"/>
    </row>
    <row r="16" ht="18.75" customHeight="1">
      <c r="A16" s="12" t="s">
        <v>13</v>
      </c>
      <c r="B16" s="11" t="s">
        <v>14</v>
      </c>
    </row>
  </sheetData>
  <mergeCells count="5">
    <mergeCell ref="A1:B1"/>
    <mergeCell ref="A2:B2"/>
    <mergeCell ref="A3:B3"/>
    <mergeCell ref="A8:B8"/>
    <mergeCell ref="A10:B10"/>
  </mergeCells>
  <printOptions headings="0" gridLines="0"/>
  <pageMargins left="0.69999999999999996" right="0.69999999999999996" top="0.75" bottom="0.75" header="0.29999999999999999" footer="0.29999999999999999"/>
  <pageSetup paperSize="9" scale="90" fitToWidth="1" fitToHeight="1" pageOrder="downThenOver" orientation="portrait" usePrinterDefaults="1" blackAndWhite="0" draft="0" cellComments="none" useFirstPageNumber="0" errors="displayed" horizontalDpi="600" verticalDpi="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published="0">
    <tabColor indexed="5"/>
    <outlinePr applyStyles="0" summaryBelow="1" summaryRight="1" showOutlineSymbols="1"/>
    <pageSetUpPr autoPageBreaks="1" fitToPage="1"/>
  </sheetPr>
  <sheetViews>
    <sheetView showRuler="1" zoomScale="100" workbookViewId="0">
      <selection activeCell="T5" activeCellId="0" sqref="T5"/>
    </sheetView>
  </sheetViews>
  <sheetFormatPr defaultRowHeight="15" customHeight="1"/>
  <cols>
    <col customWidth="1" min="1" max="1" width="3.5703125"/>
    <col customWidth="1" min="2" max="2" width="33"/>
    <col customWidth="1" min="3" max="3" width="8.42578125"/>
    <col customWidth="1" min="4" max="4" width="10"/>
    <col customWidth="1" min="5" max="5" width="9.28515625"/>
    <col customWidth="1" min="6" max="6" width="7.7109375"/>
    <col customWidth="1" min="7" max="7" width="7.42578125"/>
    <col customWidth="1" min="8" max="8" width="11.42578125"/>
    <col customWidth="1" min="9" max="9" width="8.42578125"/>
    <col customWidth="1" min="10" max="10" width="8.85546875"/>
    <col customWidth="1" min="11" max="11" width="11"/>
    <col customWidth="1" min="12" max="12" width="13.140625"/>
    <col customWidth="1" min="13" max="13" width="11.28515625"/>
    <col customWidth="1" min="14" max="14" width="16.140625"/>
    <col customWidth="1" min="15" max="15" width="5.42578125"/>
    <col customWidth="1" min="16" max="16" width="11.7109375"/>
    <col bestFit="1" customWidth="1" min="17" max="17" width="11.140625"/>
  </cols>
  <sheetData>
    <row r="1" ht="33.75" customHeight="1">
      <c r="A1" s="15" t="s">
        <v>15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ht="43.5" customHeight="1">
      <c r="A2" s="16" t="s">
        <v>16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ht="49.5" customHeight="1">
      <c r="A3" s="17" t="s">
        <v>17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ht="22.5" customHeight="1">
      <c r="A4" s="17" t="s">
        <v>18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</row>
    <row r="5" ht="22.5" customHeight="1">
      <c r="A5" s="18" t="s">
        <v>19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</row>
    <row r="6">
      <c r="A6" s="3"/>
      <c r="B6" s="3"/>
      <c r="C6" s="3"/>
      <c r="D6" s="3"/>
      <c r="E6" s="3"/>
      <c r="F6" s="3"/>
      <c r="G6" s="3"/>
      <c r="H6" s="3"/>
      <c r="I6" s="3"/>
      <c r="J6" s="3"/>
      <c r="K6" s="20"/>
      <c r="L6" s="3"/>
      <c r="M6" s="3"/>
      <c r="N6" s="20"/>
    </row>
    <row r="7" ht="69" customHeight="1">
      <c r="A7" s="21" t="s">
        <v>20</v>
      </c>
      <c r="B7" s="22" t="s">
        <v>21</v>
      </c>
      <c r="C7" s="23" t="s">
        <v>22</v>
      </c>
      <c r="D7" s="24"/>
      <c r="E7" s="24"/>
      <c r="F7" s="24"/>
      <c r="G7" s="24"/>
      <c r="H7" s="25"/>
      <c r="I7" s="22" t="s">
        <v>23</v>
      </c>
      <c r="J7" s="22" t="s">
        <v>24</v>
      </c>
      <c r="K7" s="26" t="s">
        <v>25</v>
      </c>
      <c r="L7" s="26"/>
      <c r="M7" s="26"/>
      <c r="N7" s="27" t="s">
        <v>26</v>
      </c>
    </row>
    <row r="8" ht="84">
      <c r="A8" s="28"/>
      <c r="B8" s="29"/>
      <c r="C8" s="22" t="s">
        <v>27</v>
      </c>
      <c r="D8" s="22" t="s">
        <v>28</v>
      </c>
      <c r="E8" s="22" t="s">
        <v>29</v>
      </c>
      <c r="F8" s="22" t="s">
        <v>30</v>
      </c>
      <c r="G8" s="22" t="s">
        <v>31</v>
      </c>
      <c r="H8" s="30"/>
      <c r="I8" s="31"/>
      <c r="J8" s="31"/>
      <c r="K8" s="32" t="s">
        <v>32</v>
      </c>
      <c r="L8" s="33" t="s">
        <v>33</v>
      </c>
      <c r="M8" s="33" t="s">
        <v>34</v>
      </c>
      <c r="N8" s="34"/>
    </row>
    <row r="9" ht="48">
      <c r="A9" s="35">
        <v>1</v>
      </c>
      <c r="B9" s="35">
        <v>2</v>
      </c>
      <c r="C9" s="35">
        <v>3</v>
      </c>
      <c r="D9" s="35">
        <v>4</v>
      </c>
      <c r="E9" s="35">
        <v>5</v>
      </c>
      <c r="F9" s="35">
        <v>6</v>
      </c>
      <c r="G9" s="35">
        <v>7</v>
      </c>
      <c r="H9" s="35" t="s">
        <v>35</v>
      </c>
      <c r="I9" s="35">
        <v>9</v>
      </c>
      <c r="J9" s="35" t="s">
        <v>36</v>
      </c>
      <c r="K9" s="36" t="s">
        <v>37</v>
      </c>
      <c r="L9" s="36">
        <v>12</v>
      </c>
      <c r="M9" s="36">
        <v>13</v>
      </c>
      <c r="N9" s="35" t="s">
        <v>38</v>
      </c>
      <c r="P9" s="37"/>
      <c r="Q9" s="37"/>
    </row>
    <row r="10" ht="30">
      <c r="A10" s="38">
        <v>1</v>
      </c>
      <c r="B10" s="39" t="s">
        <v>39</v>
      </c>
      <c r="C10" s="40">
        <v>1848.3</v>
      </c>
      <c r="D10" s="40">
        <v>1700</v>
      </c>
      <c r="E10" s="40">
        <v>1980</v>
      </c>
      <c r="F10" s="41"/>
      <c r="G10" s="35"/>
      <c r="H10" s="42">
        <f t="shared" ref="H10:H11" si="0">C10+D10+E10+F10+G10</f>
        <v>5528.3000000000002</v>
      </c>
      <c r="I10" s="43">
        <v>8</v>
      </c>
      <c r="J10" s="44">
        <v>3</v>
      </c>
      <c r="K10" s="45">
        <f t="shared" ref="K10:K11" si="1">ROUND(AVERAGE(C10:G10),2)</f>
        <v>1842.77</v>
      </c>
      <c r="L10" s="45">
        <f t="shared" ref="L10:L11" si="2">STDEV(C10:G10)</f>
        <v>140.08198789756423</v>
      </c>
      <c r="M10" s="46">
        <f t="shared" ref="M10:M11" si="3">L10/K10</f>
        <v>7.6017076410818618e-002</v>
      </c>
      <c r="N10" s="47">
        <f t="shared" ref="N10:N11" si="4">I10*K10</f>
        <v>14742.16</v>
      </c>
      <c r="P10" s="37"/>
      <c r="Q10" s="37"/>
    </row>
    <row r="11" ht="30">
      <c r="A11" s="38">
        <v>2</v>
      </c>
      <c r="B11" s="39" t="s">
        <v>40</v>
      </c>
      <c r="C11" s="40">
        <v>1848.3</v>
      </c>
      <c r="D11" s="40">
        <v>1700</v>
      </c>
      <c r="E11" s="40">
        <v>1860</v>
      </c>
      <c r="F11" s="41"/>
      <c r="G11" s="35"/>
      <c r="H11" s="42">
        <f t="shared" si="0"/>
        <v>5408.3000000000002</v>
      </c>
      <c r="I11" s="43">
        <v>6</v>
      </c>
      <c r="J11" s="44">
        <v>3</v>
      </c>
      <c r="K11" s="45">
        <f t="shared" si="1"/>
        <v>1802.77</v>
      </c>
      <c r="L11" s="45">
        <f t="shared" si="2"/>
        <v>89.190601149074737</v>
      </c>
      <c r="M11" s="46">
        <f t="shared" si="3"/>
        <v>4.947419867707735e-002</v>
      </c>
      <c r="N11" s="47">
        <f t="shared" si="4"/>
        <v>10816.619999999999</v>
      </c>
      <c r="P11" s="37"/>
      <c r="Q11" s="37"/>
    </row>
    <row r="12" ht="25.5" customHeight="1">
      <c r="A12" s="48" t="s">
        <v>41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50"/>
      <c r="N12" s="51">
        <f>SUM(N10:N11)</f>
        <v>25558.779999999999</v>
      </c>
      <c r="P12" s="52"/>
      <c r="Q12" s="52"/>
    </row>
    <row r="13">
      <c r="A13" s="3"/>
      <c r="B13" s="3"/>
      <c r="C13" s="3"/>
      <c r="D13" s="3"/>
      <c r="E13" s="3"/>
      <c r="F13" s="3"/>
      <c r="G13" s="3"/>
      <c r="H13" s="3"/>
      <c r="I13" s="3"/>
      <c r="J13" s="3"/>
      <c r="K13" s="20"/>
      <c r="L13" s="3"/>
      <c r="M13" s="3"/>
      <c r="N13" s="20"/>
    </row>
    <row r="14" ht="15.75">
      <c r="A14" s="53"/>
      <c r="B14" s="54" t="s">
        <v>9</v>
      </c>
      <c r="C14" s="54"/>
      <c r="D14" s="54"/>
      <c r="E14" s="53"/>
      <c r="F14" s="53"/>
    </row>
    <row r="15" ht="15.75">
      <c r="A15" s="53"/>
      <c r="B15" s="54" t="s">
        <v>10</v>
      </c>
      <c r="C15" s="53"/>
      <c r="D15" s="53"/>
      <c r="E15" s="53"/>
      <c r="F15" s="53"/>
    </row>
    <row r="16" ht="15.75">
      <c r="A16" s="53"/>
      <c r="B16" s="54" t="s">
        <v>42</v>
      </c>
      <c r="C16" s="54"/>
      <c r="D16" s="54"/>
      <c r="E16" s="54"/>
      <c r="F16" s="53"/>
    </row>
    <row r="17">
      <c r="A17" s="53"/>
      <c r="B17" s="53"/>
      <c r="C17" s="53"/>
      <c r="D17" s="53"/>
      <c r="E17" s="53"/>
      <c r="F17" s="53"/>
    </row>
    <row r="18">
      <c r="A18" s="53"/>
      <c r="B18" s="53"/>
      <c r="C18" s="53"/>
      <c r="D18" s="53"/>
      <c r="E18" s="53"/>
      <c r="F18" s="53"/>
    </row>
    <row r="19">
      <c r="A19" s="53"/>
      <c r="B19" s="53"/>
      <c r="C19" s="53"/>
      <c r="D19" s="53"/>
      <c r="E19" s="53"/>
      <c r="F19" s="53"/>
    </row>
    <row r="23">
      <c r="G23" t="s">
        <v>43</v>
      </c>
    </row>
  </sheetData>
  <mergeCells count="14">
    <mergeCell ref="A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  <mergeCell ref="A12:L12"/>
    <mergeCell ref="B14:D14"/>
    <mergeCell ref="B16:F16"/>
  </mergeCells>
  <printOptions headings="0" gridLines="0"/>
  <pageMargins left="0.39370099999999991" right="0.39370099999999991" top="0.39370099999999991" bottom="0.39370099999999991" header="0" footer="0"/>
  <pageSetup paperSize="9" scale="82" fitToWidth="1" fitToHeight="1" pageOrder="downThenOver" orientation="landscape" usePrinterDefaults="1" blackAndWhite="0" draft="0" cellComments="none" useFirstPageNumber="0" errors="displayed" horizontalDpi="600" verticalDpi="600" copies="1"/>
  <headerFooter/>
  <colBreaks count="1" manualBreakCount="1">
    <brk id="14" man="1" max="1048575"/>
  </col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Company>organization</Company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zakupki-2</cp:lastModifiedBy>
  <cp:revision>2</cp:revision>
  <dcterms:created xsi:type="dcterms:W3CDTF">2011-08-15T06:57:00Z</dcterms:created>
  <dcterms:modified xsi:type="dcterms:W3CDTF">2026-02-13T12:26:01Z</dcterms:modified>
  <cp:version>1048576</cp:version>
</cp:coreProperties>
</file>