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010" windowHeight="1905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5" i="2" l="1"/>
  <c r="R19" i="2"/>
  <c r="R20" i="2"/>
  <c r="R21" i="2"/>
  <c r="R22" i="2"/>
  <c r="R23" i="2"/>
  <c r="R24" i="2"/>
  <c r="R18" i="2"/>
  <c r="Q24" i="2"/>
  <c r="Q23" i="2"/>
  <c r="Q22" i="2"/>
  <c r="Q21" i="2"/>
  <c r="Q20" i="2"/>
  <c r="Q19" i="2"/>
  <c r="Q18" i="2"/>
  <c r="L19" i="2"/>
  <c r="P19" i="2" s="1"/>
  <c r="L20" i="2"/>
  <c r="P20" i="2" s="1"/>
  <c r="L21" i="2"/>
  <c r="P21" i="2" s="1"/>
  <c r="L22" i="2"/>
  <c r="P22" i="2" s="1"/>
  <c r="L23" i="2"/>
  <c r="P23" i="2" s="1"/>
  <c r="L24" i="2"/>
  <c r="P24" i="2" s="1"/>
  <c r="L18" i="2"/>
  <c r="P18" i="2" s="1"/>
</calcChain>
</file>

<file path=xl/sharedStrings.xml><?xml version="1.0" encoding="utf-8"?>
<sst xmlns="http://schemas.openxmlformats.org/spreadsheetml/2006/main" count="55" uniqueCount="43">
  <si>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</si>
  <si>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</si>
  <si>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</si>
  <si>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</si>
  <si>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</si>
  <si>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</si>
  <si>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</si>
  <si>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</si>
  <si>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</si>
  <si>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</si>
  <si>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</si>
  <si>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</si>
  <si>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</si>
  <si>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</si>
  <si>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</si>
  <si>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</si>
  <si>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</si>
  <si>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Итого по позиции          с НДС             руб.</t>
  </si>
  <si>
    <t xml:space="preserve">Наименование </t>
  </si>
  <si>
    <t xml:space="preserve">Цена из реестра контрактов </t>
  </si>
  <si>
    <t>Дератизация помещений (систематическая)</t>
  </si>
  <si>
    <t>Дезинсекция помещений</t>
  </si>
  <si>
    <t>Дезинсекция пищеблока</t>
  </si>
  <si>
    <t>Акарицидная обработка территории (газоны)</t>
  </si>
  <si>
    <t xml:space="preserve">Кол-во мес </t>
  </si>
  <si>
    <t xml:space="preserve">Ценовое предложение </t>
  </si>
  <si>
    <t>мес</t>
  </si>
  <si>
    <t>Итого в месяц, руб.</t>
  </si>
  <si>
    <t>раз</t>
  </si>
  <si>
    <t>Объем услуги, кв.м.,Га</t>
  </si>
  <si>
    <t>ГБДОУ детский сад № 13</t>
  </si>
  <si>
    <t>________________ И.Ю.Асланова</t>
  </si>
  <si>
    <t>И.О. заведующего</t>
  </si>
  <si>
    <t xml:space="preserve">   на оказание услуг по обеспечению санитарно-эпидемиологического благополучия, исключению опасного и вредного воздействия мышевидных грызунов и насекомых на человека посредством проведения Исполнителем дератизационных, дезинсекционных, акарицидных мероприятий в ГБДОУ детский сад №13 Пушкинского района Санкт-Петербурга 
</t>
  </si>
  <si>
    <t>207,5 кв.м.</t>
  </si>
  <si>
    <t>0,299 Га</t>
  </si>
  <si>
    <t>Ценовое предложение № 1 вх № 1 от 14.01.2026</t>
  </si>
  <si>
    <t>Ценовое предложение № 2 вх № 2 от 14.01.2026</t>
  </si>
  <si>
    <t>Ценовое предложение № 3 вх № 3 от 05.03.2026</t>
  </si>
  <si>
    <t>327,4 кв.м.</t>
  </si>
  <si>
    <t>75,4 кв.м.</t>
  </si>
  <si>
    <t>____________И.Н. Орловская</t>
  </si>
  <si>
    <t>Расчет составил: контрактный управляющий _____________Н.Е.Кудрявцева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</si>
</sst>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1" fontId="13" fillId="0" borderId="1" xfId="0" applyNumberFormat="1" applyFont="1" applyFill="1" applyBorder="1" applyAlignment="1">
      <alignment horizontal="center" vertical="center" shrinkToFit="1"/>
    </xf>
    <xf numFmtId="2" fontId="14" fillId="0" borderId="1" xfId="0" applyNumberFormat="1" applyFont="1" applyFill="1" applyBorder="1" applyAlignment="1">
      <alignment horizontal="center" vertical="center" shrinkToFit="1"/>
    </xf>
    <xf numFmtId="2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Font="1"/>
    <xf numFmtId="2" fontId="2" fillId="0" borderId="0" xfId="0" applyNumberFormat="1" applyFont="1"/>
    <xf numFmtId="2" fontId="9" fillId="0" borderId="0" xfId="0" applyNumberFormat="1" applyFont="1" applyAlignment="1">
      <alignment wrapText="1"/>
    </xf>
    <xf numFmtId="0" fontId="16" fillId="0" borderId="0" xfId="0" applyFont="1"/>
    <xf numFmtId="2" fontId="16" fillId="0" borderId="0" xfId="0" applyNumberFormat="1" applyFont="1"/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0" fontId="16" fillId="0" borderId="1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center" shrinkToFit="1"/>
    </xf>
    <xf numFmtId="164" fontId="18" fillId="0" borderId="1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26</xdr:row>
      <xdr:rowOff>0</xdr:rowOff>
    </xdr:from>
    <xdr:to>
      <xdr:col>1</xdr:col>
      <xdr:colOff>414529</xdr:colOff>
      <xdr:row>26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zoomScaleNormal="100" workbookViewId="0">
      <selection activeCell="A11" sqref="A11:R11"/>
    </sheetView>
  </sheetViews>
  <sheetFormatPr defaultRowHeight="15" x14ac:dyDescent="0.25"/>
  <cols>
    <col min="1" max="1" width="3" customWidth="1"/>
    <col min="2" max="2" width="20.140625" customWidth="1"/>
    <col min="3" max="3" width="12.7109375" customWidth="1"/>
    <col min="4" max="4" width="7.140625" customWidth="1"/>
    <col min="5" max="5" width="4.42578125" customWidth="1"/>
    <col min="6" max="6" width="6.5703125" customWidth="1"/>
    <col min="7" max="9" width="10.7109375" customWidth="1"/>
    <col min="10" max="10" width="10.140625" customWidth="1"/>
    <col min="11" max="11" width="8.28515625" customWidth="1"/>
    <col min="12" max="12" width="9.85546875" customWidth="1"/>
    <col min="13" max="13" width="7" customWidth="1"/>
    <col min="14" max="14" width="8.140625" customWidth="1"/>
    <col min="15" max="15" width="7" customWidth="1"/>
    <col min="16" max="16" width="11.5703125" customWidth="1"/>
    <col min="17" max="17" width="9" customWidth="1"/>
    <col min="18" max="18" width="11.5703125" customWidth="1"/>
    <col min="19" max="19" width="9.140625" customWidth="1"/>
    <col min="20" max="20" width="14.140625" style="20" customWidth="1"/>
    <col min="21" max="21" width="12.28515625" style="20" customWidth="1"/>
  </cols>
  <sheetData>
    <row r="1" spans="1:21" ht="4.5" customHeight="1" x14ac:dyDescent="0.25">
      <c r="B1" s="1"/>
      <c r="C1" s="1"/>
      <c r="L1" s="2"/>
    </row>
    <row r="2" spans="1:21" ht="5.2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"/>
      <c r="Q2" s="14"/>
      <c r="R2" s="9"/>
      <c r="S2" s="3"/>
      <c r="T2" s="21"/>
      <c r="U2" s="21"/>
    </row>
    <row r="3" spans="1:21" x14ac:dyDescent="0.25">
      <c r="A3" s="8"/>
      <c r="B3" s="4" t="s">
        <v>0</v>
      </c>
      <c r="C3" s="4"/>
      <c r="D3" s="5"/>
      <c r="E3" s="5"/>
      <c r="F3" s="8"/>
      <c r="G3" s="8"/>
      <c r="H3" s="9"/>
      <c r="I3" s="9"/>
      <c r="J3" s="8"/>
      <c r="K3" s="8"/>
      <c r="L3" s="4" t="s">
        <v>1</v>
      </c>
      <c r="M3" s="5"/>
      <c r="N3" s="5"/>
      <c r="O3" s="5"/>
      <c r="P3" s="5"/>
      <c r="Q3" s="5"/>
      <c r="R3" s="5"/>
      <c r="S3" s="5"/>
      <c r="T3" s="22"/>
      <c r="U3" s="22"/>
    </row>
    <row r="4" spans="1:21" x14ac:dyDescent="0.25">
      <c r="A4" s="8"/>
      <c r="B4" s="6" t="s">
        <v>2</v>
      </c>
      <c r="C4" s="6"/>
      <c r="D4" s="5"/>
      <c r="E4" s="5"/>
      <c r="F4" s="8"/>
      <c r="G4" s="8"/>
      <c r="H4" s="9"/>
      <c r="I4" s="9"/>
      <c r="J4" s="8"/>
      <c r="K4" s="8"/>
      <c r="L4" s="7" t="s">
        <v>30</v>
      </c>
      <c r="M4" s="5"/>
      <c r="N4" s="5"/>
      <c r="O4" s="5"/>
      <c r="P4" s="5"/>
      <c r="Q4" s="5"/>
      <c r="R4" s="5"/>
      <c r="S4" s="5"/>
      <c r="T4" s="22"/>
      <c r="U4" s="22"/>
    </row>
    <row r="5" spans="1:21" x14ac:dyDescent="0.25">
      <c r="A5" s="8"/>
      <c r="B5" s="6" t="s">
        <v>3</v>
      </c>
      <c r="C5" s="6"/>
      <c r="D5" s="5"/>
      <c r="E5" s="5"/>
      <c r="F5" s="8"/>
      <c r="G5" s="8"/>
      <c r="H5" s="9"/>
      <c r="I5" s="9"/>
      <c r="J5" s="8"/>
      <c r="K5" s="8"/>
      <c r="L5" s="7" t="s">
        <v>14</v>
      </c>
      <c r="M5" s="5"/>
      <c r="N5" s="5"/>
      <c r="O5" s="5"/>
      <c r="P5" s="5"/>
      <c r="Q5" s="5"/>
      <c r="R5" s="5"/>
      <c r="S5" s="5"/>
      <c r="T5" s="22"/>
      <c r="U5" s="22"/>
    </row>
    <row r="6" spans="1:21" x14ac:dyDescent="0.25">
      <c r="A6" s="8"/>
      <c r="B6" s="6" t="s">
        <v>4</v>
      </c>
      <c r="C6" s="6"/>
      <c r="D6" s="5"/>
      <c r="E6" s="5"/>
      <c r="F6" s="8"/>
      <c r="G6" s="8"/>
      <c r="H6" s="9"/>
      <c r="I6" s="9"/>
      <c r="J6" s="8"/>
      <c r="K6" s="8"/>
      <c r="L6" s="7" t="s">
        <v>32</v>
      </c>
      <c r="M6" s="5"/>
      <c r="N6" s="5"/>
      <c r="O6" s="5"/>
      <c r="P6" s="5"/>
      <c r="Q6" s="5"/>
      <c r="R6" s="5"/>
      <c r="S6" s="5"/>
      <c r="T6" s="22"/>
      <c r="U6" s="22"/>
    </row>
    <row r="7" spans="1:21" x14ac:dyDescent="0.25">
      <c r="A7" s="8"/>
      <c r="B7" s="6" t="s">
        <v>41</v>
      </c>
      <c r="C7" s="6"/>
      <c r="D7" s="5"/>
      <c r="E7" s="5"/>
      <c r="F7" s="8"/>
      <c r="G7" s="8"/>
      <c r="H7" s="9"/>
      <c r="I7" s="9"/>
      <c r="J7" s="8"/>
      <c r="K7" s="8"/>
      <c r="L7" s="7" t="s">
        <v>31</v>
      </c>
      <c r="M7" s="5"/>
      <c r="N7" s="5"/>
      <c r="O7" s="5"/>
      <c r="P7" s="5"/>
      <c r="Q7" s="5"/>
      <c r="R7" s="5"/>
      <c r="S7" s="5"/>
      <c r="T7" s="22"/>
      <c r="U7" s="22"/>
    </row>
    <row r="8" spans="1:21" ht="4.5" customHeight="1" x14ac:dyDescent="0.25">
      <c r="A8" s="8"/>
      <c r="B8" s="6"/>
      <c r="C8" s="6"/>
      <c r="D8" s="5"/>
      <c r="E8" s="5"/>
      <c r="F8" s="8"/>
      <c r="G8" s="8"/>
      <c r="H8" s="9"/>
      <c r="I8" s="9"/>
      <c r="J8" s="8"/>
      <c r="K8" s="8"/>
      <c r="L8" s="7"/>
      <c r="M8" s="5"/>
      <c r="N8" s="5"/>
      <c r="O8" s="5"/>
      <c r="P8" s="5"/>
      <c r="Q8" s="5"/>
      <c r="R8" s="5"/>
      <c r="S8" s="5"/>
      <c r="T8" s="22"/>
      <c r="U8" s="22"/>
    </row>
    <row r="9" spans="1:21" ht="2.25" customHeight="1" x14ac:dyDescent="0.25">
      <c r="A9" s="8"/>
      <c r="B9" s="8"/>
      <c r="C9" s="12"/>
      <c r="D9" s="8"/>
      <c r="E9" s="9"/>
      <c r="F9" s="8"/>
      <c r="G9" s="8"/>
      <c r="H9" s="9"/>
      <c r="I9" s="9"/>
      <c r="J9" s="8"/>
      <c r="K9" s="8"/>
      <c r="L9" s="8"/>
      <c r="M9" s="8"/>
      <c r="N9" s="9"/>
      <c r="O9" s="8"/>
      <c r="P9" s="9"/>
      <c r="Q9" s="14"/>
      <c r="R9" s="9"/>
      <c r="S9" s="5"/>
      <c r="T9" s="22"/>
      <c r="U9" s="22"/>
    </row>
    <row r="10" spans="1:21" ht="15.75" x14ac:dyDescent="0.25">
      <c r="A10" s="32" t="s">
        <v>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5"/>
      <c r="T10" s="22"/>
      <c r="U10" s="22"/>
    </row>
    <row r="11" spans="1:21" ht="51.75" customHeight="1" x14ac:dyDescent="0.25">
      <c r="A11" s="36" t="s">
        <v>33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10"/>
      <c r="T11" s="23"/>
      <c r="U11" s="23"/>
    </row>
    <row r="12" spans="1:21" ht="0.7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22"/>
      <c r="U12" s="22"/>
    </row>
    <row r="13" spans="1:21" ht="14.45" customHeight="1" x14ac:dyDescent="0.25">
      <c r="A13" s="33" t="s">
        <v>5</v>
      </c>
      <c r="B13" s="34" t="s">
        <v>18</v>
      </c>
      <c r="C13" s="34" t="s">
        <v>29</v>
      </c>
      <c r="D13" s="34" t="s">
        <v>9</v>
      </c>
      <c r="E13" s="34" t="s">
        <v>6</v>
      </c>
      <c r="F13" s="34" t="s">
        <v>24</v>
      </c>
      <c r="G13" s="34" t="s">
        <v>7</v>
      </c>
      <c r="H13" s="34"/>
      <c r="I13" s="34"/>
      <c r="J13" s="34"/>
      <c r="K13" s="34"/>
      <c r="L13" s="35" t="s">
        <v>10</v>
      </c>
      <c r="M13" s="35" t="s">
        <v>11</v>
      </c>
      <c r="N13" s="35" t="s">
        <v>19</v>
      </c>
      <c r="O13" s="35" t="s">
        <v>12</v>
      </c>
      <c r="P13" s="35" t="s">
        <v>13</v>
      </c>
      <c r="Q13" s="35" t="s">
        <v>27</v>
      </c>
      <c r="R13" s="35" t="s">
        <v>17</v>
      </c>
      <c r="S13" s="5"/>
      <c r="T13" s="22"/>
      <c r="U13" s="22"/>
    </row>
    <row r="14" spans="1:21" ht="15" customHeight="1" x14ac:dyDescent="0.25">
      <c r="A14" s="33"/>
      <c r="B14" s="34"/>
      <c r="C14" s="38"/>
      <c r="D14" s="34"/>
      <c r="E14" s="34"/>
      <c r="F14" s="34"/>
      <c r="G14" s="34"/>
      <c r="H14" s="34"/>
      <c r="I14" s="34"/>
      <c r="J14" s="34"/>
      <c r="K14" s="34"/>
      <c r="L14" s="35"/>
      <c r="M14" s="35"/>
      <c r="N14" s="35"/>
      <c r="O14" s="35"/>
      <c r="P14" s="35"/>
      <c r="Q14" s="46"/>
      <c r="R14" s="35"/>
      <c r="S14" s="5"/>
      <c r="T14" s="22"/>
      <c r="U14" s="22"/>
    </row>
    <row r="15" spans="1:21" ht="14.45" customHeight="1" x14ac:dyDescent="0.25">
      <c r="A15" s="33"/>
      <c r="B15" s="34"/>
      <c r="C15" s="38"/>
      <c r="D15" s="34"/>
      <c r="E15" s="34"/>
      <c r="F15" s="34"/>
      <c r="G15" s="47" t="s">
        <v>36</v>
      </c>
      <c r="H15" s="47" t="s">
        <v>37</v>
      </c>
      <c r="I15" s="47" t="s">
        <v>38</v>
      </c>
      <c r="J15" s="37" t="s">
        <v>25</v>
      </c>
      <c r="K15" s="37" t="s">
        <v>25</v>
      </c>
      <c r="L15" s="35"/>
      <c r="M15" s="35"/>
      <c r="N15" s="35"/>
      <c r="O15" s="35"/>
      <c r="P15" s="35"/>
      <c r="Q15" s="46"/>
      <c r="R15" s="35"/>
      <c r="S15" s="5"/>
      <c r="T15" s="22"/>
      <c r="U15" s="22"/>
    </row>
    <row r="16" spans="1:21" ht="34.5" customHeight="1" x14ac:dyDescent="0.25">
      <c r="A16" s="33"/>
      <c r="B16" s="34"/>
      <c r="C16" s="38"/>
      <c r="D16" s="34"/>
      <c r="E16" s="34"/>
      <c r="F16" s="34"/>
      <c r="G16" s="48"/>
      <c r="H16" s="48"/>
      <c r="I16" s="48"/>
      <c r="J16" s="37"/>
      <c r="K16" s="37"/>
      <c r="L16" s="35"/>
      <c r="M16" s="35"/>
      <c r="N16" s="35"/>
      <c r="O16" s="35"/>
      <c r="P16" s="35"/>
      <c r="Q16" s="46"/>
      <c r="R16" s="35"/>
      <c r="S16" s="5"/>
      <c r="T16" s="22"/>
      <c r="U16" s="22"/>
    </row>
    <row r="17" spans="1:21" s="24" customFormat="1" ht="12" x14ac:dyDescent="0.2">
      <c r="A17" s="26">
        <v>1</v>
      </c>
      <c r="B17" s="27">
        <v>2</v>
      </c>
      <c r="C17" s="26">
        <v>3</v>
      </c>
      <c r="D17" s="27">
        <v>4</v>
      </c>
      <c r="E17" s="26">
        <v>5</v>
      </c>
      <c r="F17" s="27">
        <v>6</v>
      </c>
      <c r="G17" s="26">
        <v>7</v>
      </c>
      <c r="H17" s="27">
        <v>8</v>
      </c>
      <c r="I17" s="26">
        <v>9</v>
      </c>
      <c r="J17" s="27">
        <v>10</v>
      </c>
      <c r="K17" s="26">
        <v>11</v>
      </c>
      <c r="L17" s="27">
        <v>12</v>
      </c>
      <c r="M17" s="26">
        <v>13</v>
      </c>
      <c r="N17" s="27">
        <v>14</v>
      </c>
      <c r="O17" s="26">
        <v>15</v>
      </c>
      <c r="P17" s="27">
        <v>16</v>
      </c>
      <c r="Q17" s="26">
        <v>17</v>
      </c>
      <c r="R17" s="27">
        <v>18</v>
      </c>
      <c r="T17" s="25"/>
      <c r="U17" s="25"/>
    </row>
    <row r="18" spans="1:21" ht="62.25" customHeight="1" x14ac:dyDescent="0.25">
      <c r="A18" s="29">
        <v>1</v>
      </c>
      <c r="B18" s="15" t="s">
        <v>20</v>
      </c>
      <c r="C18" s="28" t="s">
        <v>39</v>
      </c>
      <c r="D18" s="11"/>
      <c r="E18" s="11" t="s">
        <v>26</v>
      </c>
      <c r="F18" s="16">
        <v>9</v>
      </c>
      <c r="G18" s="49">
        <v>5.6</v>
      </c>
      <c r="H18" s="49">
        <v>5.5</v>
      </c>
      <c r="I18" s="17">
        <v>5</v>
      </c>
      <c r="J18" s="18"/>
      <c r="K18" s="17"/>
      <c r="L18" s="19">
        <f>MIN(G18:I18)</f>
        <v>5</v>
      </c>
      <c r="M18" s="19"/>
      <c r="N18" s="13"/>
      <c r="O18" s="19"/>
      <c r="P18" s="19">
        <f>L18</f>
        <v>5</v>
      </c>
      <c r="Q18" s="19">
        <f>327.4*P18</f>
        <v>1637</v>
      </c>
      <c r="R18" s="19">
        <f>F18*Q18</f>
        <v>14733</v>
      </c>
    </row>
    <row r="19" spans="1:21" ht="62.25" customHeight="1" x14ac:dyDescent="0.25">
      <c r="A19" s="29">
        <v>2</v>
      </c>
      <c r="B19" s="15" t="s">
        <v>20</v>
      </c>
      <c r="C19" s="28" t="s">
        <v>39</v>
      </c>
      <c r="D19" s="11"/>
      <c r="E19" s="11" t="s">
        <v>26</v>
      </c>
      <c r="F19" s="16">
        <v>1</v>
      </c>
      <c r="G19" s="49">
        <v>5.6</v>
      </c>
      <c r="H19" s="49">
        <v>5.5</v>
      </c>
      <c r="I19" s="17">
        <v>5</v>
      </c>
      <c r="J19" s="18"/>
      <c r="K19" s="17"/>
      <c r="L19" s="19">
        <f t="shared" ref="L19:L24" si="0">MIN(G19:I19)</f>
        <v>5</v>
      </c>
      <c r="M19" s="19"/>
      <c r="N19" s="13"/>
      <c r="O19" s="19"/>
      <c r="P19" s="19">
        <f t="shared" ref="P19:P24" si="1">L19</f>
        <v>5</v>
      </c>
      <c r="Q19" s="19">
        <f>327.4*P19</f>
        <v>1637</v>
      </c>
      <c r="R19" s="19">
        <f t="shared" ref="R19:R24" si="2">F19*Q19</f>
        <v>1637</v>
      </c>
    </row>
    <row r="20" spans="1:21" ht="43.5" customHeight="1" x14ac:dyDescent="0.25">
      <c r="A20" s="29">
        <v>3</v>
      </c>
      <c r="B20" s="15" t="s">
        <v>21</v>
      </c>
      <c r="C20" s="28" t="s">
        <v>40</v>
      </c>
      <c r="D20" s="11"/>
      <c r="E20" s="11" t="s">
        <v>26</v>
      </c>
      <c r="F20" s="16">
        <v>9</v>
      </c>
      <c r="G20" s="50">
        <v>10.7</v>
      </c>
      <c r="H20" s="51">
        <v>10.3</v>
      </c>
      <c r="I20" s="17">
        <v>10</v>
      </c>
      <c r="J20" s="18"/>
      <c r="K20" s="17"/>
      <c r="L20" s="19">
        <f t="shared" si="0"/>
        <v>10</v>
      </c>
      <c r="M20" s="19"/>
      <c r="N20" s="13"/>
      <c r="O20" s="19"/>
      <c r="P20" s="19">
        <f t="shared" si="1"/>
        <v>10</v>
      </c>
      <c r="Q20" s="19">
        <f>75.4*P20</f>
        <v>754</v>
      </c>
      <c r="R20" s="19">
        <f t="shared" si="2"/>
        <v>6786</v>
      </c>
    </row>
    <row r="21" spans="1:21" ht="43.5" customHeight="1" x14ac:dyDescent="0.25">
      <c r="A21" s="29">
        <v>4</v>
      </c>
      <c r="B21" s="15" t="s">
        <v>21</v>
      </c>
      <c r="C21" s="28" t="s">
        <v>40</v>
      </c>
      <c r="D21" s="11"/>
      <c r="E21" s="11" t="s">
        <v>26</v>
      </c>
      <c r="F21" s="16">
        <v>1</v>
      </c>
      <c r="G21" s="50">
        <v>10.7</v>
      </c>
      <c r="H21" s="51">
        <v>10.3</v>
      </c>
      <c r="I21" s="17">
        <v>10</v>
      </c>
      <c r="J21" s="18"/>
      <c r="K21" s="17"/>
      <c r="L21" s="19">
        <f t="shared" si="0"/>
        <v>10</v>
      </c>
      <c r="M21" s="19"/>
      <c r="N21" s="13"/>
      <c r="O21" s="19"/>
      <c r="P21" s="19">
        <f t="shared" si="1"/>
        <v>10</v>
      </c>
      <c r="Q21" s="19">
        <f>75.4*P21</f>
        <v>754</v>
      </c>
      <c r="R21" s="19">
        <f t="shared" si="2"/>
        <v>754</v>
      </c>
    </row>
    <row r="22" spans="1:21" ht="45" customHeight="1" x14ac:dyDescent="0.25">
      <c r="A22" s="29">
        <v>5</v>
      </c>
      <c r="B22" s="15" t="s">
        <v>22</v>
      </c>
      <c r="C22" s="28" t="s">
        <v>34</v>
      </c>
      <c r="D22" s="11"/>
      <c r="E22" s="11" t="s">
        <v>26</v>
      </c>
      <c r="F22" s="16">
        <v>9</v>
      </c>
      <c r="G22" s="50">
        <v>8.8000000000000007</v>
      </c>
      <c r="H22" s="51">
        <v>8.5</v>
      </c>
      <c r="I22" s="17">
        <v>8</v>
      </c>
      <c r="J22" s="18"/>
      <c r="K22" s="17"/>
      <c r="L22" s="19">
        <f t="shared" si="0"/>
        <v>8</v>
      </c>
      <c r="M22" s="19"/>
      <c r="N22" s="13"/>
      <c r="O22" s="19"/>
      <c r="P22" s="19">
        <f t="shared" si="1"/>
        <v>8</v>
      </c>
      <c r="Q22" s="19">
        <f>207.5*8</f>
        <v>1660</v>
      </c>
      <c r="R22" s="19">
        <f t="shared" si="2"/>
        <v>14940</v>
      </c>
    </row>
    <row r="23" spans="1:21" ht="45" customHeight="1" x14ac:dyDescent="0.25">
      <c r="A23" s="29">
        <v>6</v>
      </c>
      <c r="B23" s="15" t="s">
        <v>22</v>
      </c>
      <c r="C23" s="28" t="s">
        <v>34</v>
      </c>
      <c r="D23" s="11"/>
      <c r="E23" s="11" t="s">
        <v>26</v>
      </c>
      <c r="F23" s="16">
        <v>1</v>
      </c>
      <c r="G23" s="50">
        <v>8.8000000000000007</v>
      </c>
      <c r="H23" s="51">
        <v>8.5</v>
      </c>
      <c r="I23" s="17">
        <v>8</v>
      </c>
      <c r="J23" s="18"/>
      <c r="K23" s="17"/>
      <c r="L23" s="19">
        <f t="shared" si="0"/>
        <v>8</v>
      </c>
      <c r="M23" s="19"/>
      <c r="N23" s="13"/>
      <c r="O23" s="19"/>
      <c r="P23" s="19">
        <f t="shared" si="1"/>
        <v>8</v>
      </c>
      <c r="Q23" s="19">
        <f>207.5*P23</f>
        <v>1660</v>
      </c>
      <c r="R23" s="19">
        <f t="shared" si="2"/>
        <v>1660</v>
      </c>
    </row>
    <row r="24" spans="1:21" ht="76.5" customHeight="1" x14ac:dyDescent="0.25">
      <c r="A24" s="29">
        <v>7</v>
      </c>
      <c r="B24" s="15" t="s">
        <v>23</v>
      </c>
      <c r="C24" s="28" t="s">
        <v>35</v>
      </c>
      <c r="D24" s="11"/>
      <c r="E24" s="11" t="s">
        <v>28</v>
      </c>
      <c r="F24" s="16">
        <v>2</v>
      </c>
      <c r="G24" s="49">
        <v>6900</v>
      </c>
      <c r="H24" s="49">
        <v>6500</v>
      </c>
      <c r="I24" s="17">
        <v>5980</v>
      </c>
      <c r="J24" s="18"/>
      <c r="K24" s="17"/>
      <c r="L24" s="19">
        <f t="shared" si="0"/>
        <v>5980</v>
      </c>
      <c r="M24" s="19"/>
      <c r="N24" s="13"/>
      <c r="O24" s="19"/>
      <c r="P24" s="19">
        <f t="shared" si="1"/>
        <v>5980</v>
      </c>
      <c r="Q24" s="19">
        <f>P24</f>
        <v>5980</v>
      </c>
      <c r="R24" s="19">
        <f t="shared" si="2"/>
        <v>11960</v>
      </c>
    </row>
    <row r="25" spans="1:21" x14ac:dyDescent="0.25">
      <c r="A25" s="44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30"/>
      <c r="R25" s="19">
        <f>SUM(R18:R24)</f>
        <v>52470</v>
      </c>
    </row>
    <row r="26" spans="1:21" ht="46.15" customHeight="1" x14ac:dyDescent="0.25">
      <c r="A26" s="43" t="s">
        <v>15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1:21" ht="13.5" customHeight="1" x14ac:dyDescent="0.25">
      <c r="A27" s="39" t="s">
        <v>42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</row>
    <row r="28" spans="1:21" x14ac:dyDescent="0.2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</row>
  </sheetData>
  <mergeCells count="26">
    <mergeCell ref="A27:R27"/>
    <mergeCell ref="A28:R28"/>
    <mergeCell ref="O13:O16"/>
    <mergeCell ref="G15:G16"/>
    <mergeCell ref="J15:J16"/>
    <mergeCell ref="K15:K16"/>
    <mergeCell ref="G13:K14"/>
    <mergeCell ref="A26:R26"/>
    <mergeCell ref="A25:P25"/>
    <mergeCell ref="N13:N16"/>
    <mergeCell ref="Q13:Q16"/>
    <mergeCell ref="A2:O2"/>
    <mergeCell ref="A10:R10"/>
    <mergeCell ref="A13:A16"/>
    <mergeCell ref="B13:B16"/>
    <mergeCell ref="D13:D16"/>
    <mergeCell ref="F13:F16"/>
    <mergeCell ref="L13:L16"/>
    <mergeCell ref="M13:M16"/>
    <mergeCell ref="A11:R11"/>
    <mergeCell ref="H15:H16"/>
    <mergeCell ref="I15:I16"/>
    <mergeCell ref="P13:P16"/>
    <mergeCell ref="R13:R16"/>
    <mergeCell ref="E13:E16"/>
    <mergeCell ref="C13:C16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2026-03-09T18:37:35Z</dcterms:modified>
</cp:coreProperties>
</file>