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kurort.lan\dfs\Gorzak\2. КОНТРАКТЫ\2026\Электронный магазин\ГК № 56-26 Услуги по спец. оценки условий труда\От отдела\"/>
    </mc:Choice>
  </mc:AlternateContent>
  <bookViews>
    <workbookView xWindow="0" yWindow="0" windowWidth="21570" windowHeight="8085"/>
  </bookViews>
  <sheets>
    <sheet name="лот 1 транспортировка" sheetId="4" r:id="rId1"/>
  </sheets>
  <calcPr calcId="162913"/>
</workbook>
</file>

<file path=xl/calcChain.xml><?xml version="1.0" encoding="utf-8"?>
<calcChain xmlns="http://schemas.openxmlformats.org/spreadsheetml/2006/main">
  <c r="H3" i="4" l="1"/>
  <c r="I3" i="4" s="1"/>
  <c r="J3" i="4" s="1"/>
  <c r="H5" i="4" l="1"/>
  <c r="I5" i="4" s="1"/>
  <c r="J5" i="4" s="1"/>
  <c r="K5" i="4"/>
</calcChain>
</file>

<file path=xl/sharedStrings.xml><?xml version="1.0" encoding="utf-8"?>
<sst xmlns="http://schemas.openxmlformats.org/spreadsheetml/2006/main" count="18" uniqueCount="18">
  <si>
    <t>Среднее квадратичное отклонение</t>
  </si>
  <si>
    <t xml:space="preserve">Средняя арифметическая цена за единицу     &lt;ц&gt; </t>
  </si>
  <si>
    <t>Обоснование начальной (максимальной) цены контракта</t>
  </si>
  <si>
    <t xml:space="preserve">*Определение НМЦК произведено Заказчиком в соответствии с  Приказом Минэкономразвития России от 02.10.2013 N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 </t>
  </si>
  <si>
    <t>** В соответствии с п.3.20.1 Методических рекомендаций, утвержденных приказом Минэкономразвития РФ от 02.10.2013 №567 расчет произведен с помощью стандартных функций табличного редактора EXCEL.</t>
  </si>
  <si>
    <t>усл.ед</t>
  </si>
  <si>
    <r>
      <t xml:space="preserve">коэффициент вариации цен V (%)           </t>
    </r>
    <r>
      <rPr>
        <i/>
        <sz val="9"/>
        <color indexed="8"/>
        <rFont val="Times New Roman"/>
        <family val="1"/>
        <charset val="204"/>
      </rPr>
      <t xml:space="preserve">         (не должен превышать 33%)</t>
    </r>
  </si>
  <si>
    <r>
      <rPr>
        <b/>
        <sz val="9"/>
        <color indexed="8"/>
        <rFont val="Times New Roman"/>
        <family val="1"/>
        <charset val="204"/>
      </rPr>
      <t>Расчет НМЦК по формуле</t>
    </r>
    <r>
      <rPr>
        <sz val="9"/>
        <color indexed="8"/>
        <rFont val="Times New Roman"/>
        <family val="1"/>
        <charset val="204"/>
      </rPr>
      <t xml:space="preserve">                            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  </r>
  </si>
  <si>
    <t>Одежда производственная и профессиональная прочая, не включенная в другие группировки</t>
  </si>
  <si>
    <t>Итого</t>
  </si>
  <si>
    <t>Услуги по проведению специальной оценке условий труда</t>
  </si>
  <si>
    <t xml:space="preserve">Коммерческое предложение №2
вх№ 26 от 26.02.2026
</t>
  </si>
  <si>
    <t xml:space="preserve">Коммерческое предложение  №1
вх№ 25 от 26.02.2026
</t>
  </si>
  <si>
    <t xml:space="preserve">Коммерческое предложение №3
вх№27 от 26.02.2026
</t>
  </si>
  <si>
    <t>Наименование предмета контракта</t>
  </si>
  <si>
    <t>Ед. изм</t>
  </si>
  <si>
    <t>Кол-во</t>
  </si>
  <si>
    <t>Усл. Ед.  (рабочее место)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</si>
</sst>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charset val="204"/>
      <scheme val="minor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9"/>
      <color indexed="8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i/>
      <sz val="9"/>
      <color indexed="8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b/>
      <sz val="9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7" fillId="0" borderId="0" xfId="0" applyFont="1" applyAlignment="1">
      <alignment horizontal="center" vertical="top"/>
    </xf>
    <xf numFmtId="0" fontId="7" fillId="0" borderId="0" xfId="0" applyFont="1"/>
    <xf numFmtId="0" fontId="3" fillId="0" borderId="2" xfId="0" applyFont="1" applyBorder="1" applyAlignment="1">
      <alignment horizontal="center" vertical="center" wrapText="1"/>
    </xf>
    <xf numFmtId="0" fontId="8" fillId="0" borderId="0" xfId="0" applyFont="1" applyBorder="1" applyAlignment="1">
      <alignment vertical="center"/>
    </xf>
    <xf numFmtId="2" fontId="8" fillId="0" borderId="0" xfId="0" applyNumberFormat="1" applyFont="1" applyAlignment="1">
      <alignment vertical="center"/>
    </xf>
    <xf numFmtId="0" fontId="7" fillId="0" borderId="0" xfId="0" applyFont="1" applyAlignment="1">
      <alignment wrapText="1"/>
    </xf>
    <xf numFmtId="0" fontId="2" fillId="0" borderId="5" xfId="0" applyFont="1" applyFill="1" applyBorder="1" applyAlignment="1">
      <alignment horizontal="left" vertical="top" wrapText="1"/>
    </xf>
    <xf numFmtId="0" fontId="3" fillId="0" borderId="2" xfId="0" applyFont="1" applyBorder="1" applyAlignment="1">
      <alignment wrapText="1"/>
    </xf>
    <xf numFmtId="0" fontId="5" fillId="0" borderId="1" xfId="0" applyFont="1" applyBorder="1" applyAlignment="1">
      <alignment horizontal="center" vertical="top" wrapText="1"/>
    </xf>
    <xf numFmtId="0" fontId="5" fillId="0" borderId="1" xfId="0" applyFont="1" applyFill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4" fontId="2" fillId="0" borderId="1" xfId="0" applyNumberFormat="1" applyFont="1" applyBorder="1" applyAlignment="1">
      <alignment horizontal="center" vertical="center" wrapText="1"/>
    </xf>
    <xf numFmtId="4" fontId="7" fillId="0" borderId="1" xfId="0" applyNumberFormat="1" applyFont="1" applyBorder="1" applyAlignment="1">
      <alignment horizontal="center" vertical="center"/>
    </xf>
    <xf numFmtId="4" fontId="9" fillId="0" borderId="1" xfId="0" applyNumberFormat="1" applyFont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4" fontId="10" fillId="0" borderId="0" xfId="0" applyNumberFormat="1" applyFont="1"/>
    <xf numFmtId="0" fontId="10" fillId="0" borderId="0" xfId="0" applyFont="1"/>
    <xf numFmtId="4" fontId="9" fillId="2" borderId="1" xfId="0" applyNumberFormat="1" applyFont="1" applyFill="1" applyBorder="1" applyAlignment="1">
      <alignment horizontal="center" vertical="center" wrapText="1"/>
    </xf>
    <xf numFmtId="0" fontId="7" fillId="0" borderId="0" xfId="0" applyFont="1" applyAlignment="1"/>
    <xf numFmtId="0" fontId="5" fillId="0" borderId="4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top" wrapText="1"/>
    </xf>
    <xf numFmtId="0" fontId="7" fillId="0" borderId="0" xfId="0" applyFont="1" applyBorder="1"/>
    <xf numFmtId="4" fontId="8" fillId="0" borderId="0" xfId="0" applyNumberFormat="1" applyFont="1" applyBorder="1" applyAlignment="1">
      <alignment horizontal="center" vertical="center"/>
    </xf>
    <xf numFmtId="4" fontId="2" fillId="0" borderId="1" xfId="0" applyNumberFormat="1" applyFont="1" applyFill="1" applyBorder="1" applyAlignment="1">
      <alignment horizontal="center" vertical="center" wrapText="1"/>
    </xf>
    <xf numFmtId="4" fontId="1" fillId="0" borderId="1" xfId="0" applyNumberFormat="1" applyFont="1" applyFill="1" applyBorder="1" applyAlignment="1">
      <alignment horizontal="center" vertical="center" wrapText="1"/>
    </xf>
    <xf numFmtId="0" fontId="7" fillId="0" borderId="0" xfId="0" applyFont="1" applyBorder="1" applyAlignment="1">
      <alignment wrapText="1"/>
    </xf>
    <xf numFmtId="0" fontId="8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19050</xdr:colOff>
      <xdr:row>1</xdr:row>
      <xdr:rowOff>952500</xdr:rowOff>
    </xdr:from>
    <xdr:to>
      <xdr:col>8</xdr:col>
      <xdr:colOff>0</xdr:colOff>
      <xdr:row>1</xdr:row>
      <xdr:rowOff>1304925</xdr:rowOff>
    </xdr:to>
    <xdr:pic>
      <xdr:nvPicPr>
        <xdr:cNvPr id="502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72225" y="2305050"/>
          <a:ext cx="10191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304800</xdr:colOff>
      <xdr:row>1</xdr:row>
      <xdr:rowOff>1238250</xdr:rowOff>
    </xdr:from>
    <xdr:to>
      <xdr:col>8</xdr:col>
      <xdr:colOff>457200</xdr:colOff>
      <xdr:row>1</xdr:row>
      <xdr:rowOff>1466850</xdr:rowOff>
    </xdr:to>
    <xdr:pic>
      <xdr:nvPicPr>
        <xdr:cNvPr id="5028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96200" y="2590800"/>
          <a:ext cx="152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19050</xdr:colOff>
      <xdr:row>1</xdr:row>
      <xdr:rowOff>952500</xdr:rowOff>
    </xdr:from>
    <xdr:to>
      <xdr:col>8</xdr:col>
      <xdr:colOff>0</xdr:colOff>
      <xdr:row>1</xdr:row>
      <xdr:rowOff>1304925</xdr:rowOff>
    </xdr:to>
    <xdr:pic>
      <xdr:nvPicPr>
        <xdr:cNvPr id="502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72225" y="2305050"/>
          <a:ext cx="10191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304800</xdr:colOff>
      <xdr:row>1</xdr:row>
      <xdr:rowOff>1238250</xdr:rowOff>
    </xdr:from>
    <xdr:to>
      <xdr:col>8</xdr:col>
      <xdr:colOff>457200</xdr:colOff>
      <xdr:row>1</xdr:row>
      <xdr:rowOff>1466850</xdr:rowOff>
    </xdr:to>
    <xdr:pic>
      <xdr:nvPicPr>
        <xdr:cNvPr id="5030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96200" y="2590800"/>
          <a:ext cx="152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19050</xdr:colOff>
      <xdr:row>1</xdr:row>
      <xdr:rowOff>952500</xdr:rowOff>
    </xdr:from>
    <xdr:to>
      <xdr:col>10</xdr:col>
      <xdr:colOff>0</xdr:colOff>
      <xdr:row>1</xdr:row>
      <xdr:rowOff>1304925</xdr:rowOff>
    </xdr:to>
    <xdr:pic>
      <xdr:nvPicPr>
        <xdr:cNvPr id="503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39150" y="2305050"/>
          <a:ext cx="93345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19050</xdr:colOff>
      <xdr:row>1</xdr:row>
      <xdr:rowOff>923925</xdr:rowOff>
    </xdr:from>
    <xdr:to>
      <xdr:col>8</xdr:col>
      <xdr:colOff>1019175</xdr:colOff>
      <xdr:row>1</xdr:row>
      <xdr:rowOff>1362075</xdr:rowOff>
    </xdr:to>
    <xdr:pic>
      <xdr:nvPicPr>
        <xdr:cNvPr id="503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2276475"/>
          <a:ext cx="1000125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19050</xdr:colOff>
      <xdr:row>1</xdr:row>
      <xdr:rowOff>1600200</xdr:rowOff>
    </xdr:from>
    <xdr:to>
      <xdr:col>10</xdr:col>
      <xdr:colOff>1504950</xdr:colOff>
      <xdr:row>1</xdr:row>
      <xdr:rowOff>1962150</xdr:rowOff>
    </xdr:to>
    <xdr:pic>
      <xdr:nvPicPr>
        <xdr:cNvPr id="5033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91650" y="2952750"/>
          <a:ext cx="14859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304800</xdr:colOff>
      <xdr:row>1</xdr:row>
      <xdr:rowOff>1238250</xdr:rowOff>
    </xdr:from>
    <xdr:to>
      <xdr:col>10</xdr:col>
      <xdr:colOff>457200</xdr:colOff>
      <xdr:row>1</xdr:row>
      <xdr:rowOff>1466850</xdr:rowOff>
    </xdr:to>
    <xdr:pic>
      <xdr:nvPicPr>
        <xdr:cNvPr id="5034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77400" y="2590800"/>
          <a:ext cx="152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10"/>
  <sheetViews>
    <sheetView tabSelected="1" workbookViewId="0">
      <selection activeCell="D4" sqref="D4"/>
    </sheetView>
  </sheetViews>
  <sheetFormatPr defaultRowHeight="12.75" x14ac:dyDescent="0.2"/>
  <cols>
    <col min="1" max="1" width="3.140625" style="2" customWidth="1"/>
    <col min="2" max="2" width="43.140625" style="2" customWidth="1"/>
    <col min="3" max="3" width="10.140625" style="2" customWidth="1"/>
    <col min="4" max="4" width="6.85546875" style="2" customWidth="1"/>
    <col min="5" max="5" width="15.7109375" style="2" customWidth="1"/>
    <col min="6" max="6" width="14.7109375" style="2" customWidth="1"/>
    <col min="7" max="7" width="14.5703125" style="2" customWidth="1"/>
    <col min="8" max="8" width="15.5703125" style="2" customWidth="1"/>
    <col min="9" max="9" width="15.42578125" style="2" customWidth="1"/>
    <col min="10" max="10" width="14.28515625" style="2" customWidth="1"/>
    <col min="11" max="11" width="23.140625" style="2" customWidth="1"/>
    <col min="12" max="14" width="17.28515625" style="2" customWidth="1"/>
    <col min="15" max="16384" width="9.140625" style="2"/>
  </cols>
  <sheetData>
    <row r="1" spans="1:29" ht="19.5" customHeight="1" x14ac:dyDescent="0.2">
      <c r="A1" s="33" t="s">
        <v>2</v>
      </c>
      <c r="B1" s="33"/>
      <c r="C1" s="33"/>
      <c r="D1" s="33"/>
      <c r="E1" s="33"/>
      <c r="F1" s="33"/>
      <c r="G1" s="33"/>
      <c r="H1" s="33"/>
      <c r="I1" s="33"/>
      <c r="J1" s="33"/>
      <c r="K1" s="34"/>
      <c r="M1" s="30"/>
      <c r="N1" s="30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</row>
    <row r="2" spans="1:29" ht="159" customHeight="1" x14ac:dyDescent="0.2">
      <c r="A2" s="23"/>
      <c r="B2" s="24" t="s">
        <v>14</v>
      </c>
      <c r="C2" s="24" t="s">
        <v>15</v>
      </c>
      <c r="D2" s="24" t="s">
        <v>16</v>
      </c>
      <c r="E2" s="25" t="s">
        <v>12</v>
      </c>
      <c r="F2" s="25" t="s">
        <v>11</v>
      </c>
      <c r="G2" s="25" t="s">
        <v>13</v>
      </c>
      <c r="H2" s="9" t="s">
        <v>1</v>
      </c>
      <c r="I2" s="9" t="s">
        <v>0</v>
      </c>
      <c r="J2" s="10" t="s">
        <v>6</v>
      </c>
      <c r="K2" s="11" t="s">
        <v>7</v>
      </c>
      <c r="M2" s="26"/>
      <c r="N2" s="27"/>
    </row>
    <row r="3" spans="1:29" ht="41.25" customHeight="1" x14ac:dyDescent="0.2">
      <c r="A3" s="15">
        <v>1</v>
      </c>
      <c r="B3" s="18" t="s">
        <v>10</v>
      </c>
      <c r="C3" s="17" t="s">
        <v>17</v>
      </c>
      <c r="D3" s="16">
        <v>14</v>
      </c>
      <c r="E3" s="14">
        <v>1357.14</v>
      </c>
      <c r="F3" s="14">
        <v>1350</v>
      </c>
      <c r="G3" s="21">
        <v>1300</v>
      </c>
      <c r="H3" s="12">
        <f>AVERAGE(E3:G3)</f>
        <v>1335.7133333333334</v>
      </c>
      <c r="I3" s="13">
        <f>SQRT(((SUM((POWER(E3-H3,2)),(POWER(F3-H3,2)),(POWER(G3-H3,2)))/(COLUMNS(E3:G3)-1))))</f>
        <v>31.134009271748724</v>
      </c>
      <c r="J3" s="13">
        <f>I3/H3*100</f>
        <v>2.3308900566300697</v>
      </c>
      <c r="K3" s="28">
        <v>18699.939999999999</v>
      </c>
      <c r="N3" s="19"/>
    </row>
    <row r="4" spans="1:29" ht="58.5" customHeight="1" x14ac:dyDescent="0.2">
      <c r="A4" s="35" t="s">
        <v>9</v>
      </c>
      <c r="B4" s="36"/>
      <c r="C4" s="17"/>
      <c r="D4" s="16"/>
      <c r="E4" s="14"/>
      <c r="F4" s="14"/>
      <c r="G4" s="14"/>
      <c r="H4" s="12"/>
      <c r="I4" s="13"/>
      <c r="J4" s="13"/>
      <c r="K4" s="29">
        <v>18699.939999999999</v>
      </c>
      <c r="N4" s="20"/>
    </row>
    <row r="5" spans="1:29" s="1" customFormat="1" ht="40.5" hidden="1" customHeight="1" x14ac:dyDescent="0.2">
      <c r="A5" s="7">
        <v>2</v>
      </c>
      <c r="B5" s="8" t="s">
        <v>8</v>
      </c>
      <c r="C5" s="3" t="s">
        <v>5</v>
      </c>
      <c r="D5" s="3">
        <v>1</v>
      </c>
      <c r="E5" s="14">
        <v>2014933.95</v>
      </c>
      <c r="F5" s="14">
        <v>1986715</v>
      </c>
      <c r="G5" s="14">
        <v>2602611.41</v>
      </c>
      <c r="H5" s="12">
        <f>AVERAGE(E5:G5)</f>
        <v>2201420.12</v>
      </c>
      <c r="I5" s="13">
        <f>SQRT(((SUM((POWER(E5-H5,2)),(POWER(F5-H5,2)),(POWER(G5-H5,2)))/(COLUMNS(E5:G5)-1))))</f>
        <v>347728.22097677627</v>
      </c>
      <c r="J5" s="13">
        <f>I5/H5*100</f>
        <v>15.795632002163051</v>
      </c>
      <c r="K5" s="12">
        <f>((D5/3)*(SUM(E5:G5)))</f>
        <v>2201420.12</v>
      </c>
      <c r="L5" s="2"/>
      <c r="M5" s="2"/>
      <c r="N5" s="19"/>
    </row>
    <row r="6" spans="1:29" ht="15.75" customHeight="1" x14ac:dyDescent="0.2">
      <c r="A6" s="31"/>
      <c r="B6" s="31"/>
      <c r="C6" s="31"/>
      <c r="D6" s="31"/>
      <c r="E6" s="31"/>
      <c r="F6" s="31"/>
      <c r="G6" s="31"/>
      <c r="H6" s="4"/>
      <c r="I6" s="4"/>
      <c r="J6" s="4"/>
      <c r="K6" s="5"/>
      <c r="L6" s="22"/>
      <c r="M6" s="22"/>
      <c r="N6" s="22"/>
    </row>
    <row r="7" spans="1:29" ht="36" customHeight="1" x14ac:dyDescent="0.2">
      <c r="A7" s="32" t="s">
        <v>3</v>
      </c>
      <c r="B7" s="32"/>
      <c r="C7" s="32"/>
      <c r="D7" s="32"/>
      <c r="E7" s="32"/>
      <c r="F7" s="32"/>
      <c r="G7" s="32"/>
      <c r="H7" s="32"/>
      <c r="I7" s="32"/>
      <c r="J7" s="32"/>
      <c r="K7" s="32"/>
    </row>
    <row r="8" spans="1:29" x14ac:dyDescent="0.2">
      <c r="A8" s="2" t="s">
        <v>4</v>
      </c>
    </row>
    <row r="10" spans="1:29" x14ac:dyDescent="0.2">
      <c r="A10" s="22"/>
      <c r="B10" s="22"/>
      <c r="C10" s="22"/>
      <c r="D10" s="22"/>
      <c r="E10" s="22"/>
      <c r="F10" s="22"/>
      <c r="G10" s="22"/>
      <c r="H10" s="22"/>
      <c r="I10" s="22"/>
      <c r="J10" s="22"/>
      <c r="K10" s="22"/>
      <c r="O10" s="22"/>
    </row>
  </sheetData>
  <mergeCells count="5">
    <mergeCell ref="M1:N1"/>
    <mergeCell ref="A6:G6"/>
    <mergeCell ref="A7:K7"/>
    <mergeCell ref="A1:K1"/>
    <mergeCell ref="A4:B4"/>
  </mergeCells>
  <pageMargins left="0.31496062992125984" right="0.31496062992125984" top="0.74803149606299213" bottom="0.74803149606299213" header="0.31496062992125984" footer="0.31496062992125984"/>
  <pageSetup paperSize="9" scale="6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лот 1 транспортировка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SaVa</dc:creator>
  <cp:lastModifiedBy>p210-2 Зайцева И.Н.</cp:lastModifiedBy>
  <cp:lastPrinted>2018-03-26T09:15:40Z</cp:lastPrinted>
  <dcterms:created xsi:type="dcterms:W3CDTF">2014-01-15T18:15:09Z</dcterms:created>
  <dcterms:modified xsi:type="dcterms:W3CDTF">2026-03-12T09:24:54Z</dcterms:modified>
</cp:coreProperties>
</file>