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физика\2\"/>
    </mc:Choice>
  </mc:AlternateContent>
  <bookViews>
    <workbookView xWindow="240" yWindow="60" windowWidth="15480" windowHeight="113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L10" i="1" l="1"/>
  <c r="H9" i="1"/>
  <c r="K9" i="1" s="1"/>
  <c r="H10" i="1"/>
  <c r="K10" i="1" s="1"/>
  <c r="M10" i="1" l="1"/>
  <c r="N10" i="1" l="1"/>
  <c r="L9" i="1" l="1"/>
  <c r="N9" i="1"/>
  <c r="N11" i="1" l="1"/>
  <c r="M9" i="1"/>
</calcChain>
</file>

<file path=xl/sharedStrings.xml><?xml version="1.0" encoding="utf-8"?>
<sst xmlns="http://schemas.openxmlformats.org/spreadsheetml/2006/main" count="26" uniqueCount="26">
  <si>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</si>
  <si>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</si>
  <si>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</si>
  <si>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</si>
  <si>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</si>
  <si>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</si>
  <si>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</si>
  <si>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</si>
  <si>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</si>
  <si>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</si>
  <si>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</si>
  <si>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</si>
  <si>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</si>
  <si>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</si>
  <si>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</si>
  <si>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</si>
  <si>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</si>
  <si>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Ответы на запрос получены от 3 исполнителей.</t>
  </si>
  <si>
    <t xml:space="preserve">           , тыс. руб. </t>
  </si>
  <si>
    <t>14=8*9/10</t>
  </si>
  <si>
    <t xml:space="preserve">ИЦИ №1    </t>
  </si>
  <si>
    <t xml:space="preserve">ИЦИ №2           </t>
  </si>
  <si>
    <r>
      <t xml:space="preserve">ИЦИ №3    </t>
    </r>
    <r>
      <rPr>
        <b/>
        <sz val="10"/>
        <color rgb="FFFF0000"/>
        <rFont val="Times New Roman"/>
        <family val="1"/>
        <charset val="204"/>
      </rPr>
      <t xml:space="preserve">    </t>
    </r>
    <r>
      <rPr>
        <b/>
        <sz val="10"/>
        <color indexed="8"/>
        <rFont val="Times New Roman"/>
        <family val="1"/>
        <charset val="204"/>
      </rPr>
      <t xml:space="preserve">  </t>
    </r>
  </si>
  <si>
    <t>Определение и обоснование НМЦК методом сопоставимых рыночных цен (анализ рынка): Поставка  учебных пособий  для оснащения предметных кабинетов "Физика", общеобразовательных организаций средствами обучения и воспитания    для нужд  ГБОУ школа № 494 Выборгского района Санкт-Петербурга по адресу:194355, г. Санкт-Петербург, ул. Композиторов, дом 22, корпус 2, литера А, в 2026 году.</t>
  </si>
  <si>
    <t>Вакуумный насос</t>
  </si>
  <si>
    <t>Магнитно-маркерная доска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</si>
</sst>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8" fillId="2" borderId="5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12" fillId="0" borderId="0" xfId="0" applyNumberFormat="1" applyFont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7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942975</xdr:colOff>
      <xdr:row>7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191750" y="1485900"/>
          <a:ext cx="876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609600</xdr:colOff>
      <xdr:row>7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609600</xdr:colOff>
      <xdr:row>7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581025</xdr:colOff>
      <xdr:row>8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81925" y="2714625"/>
          <a:ext cx="3619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609600</xdr:colOff>
      <xdr:row>6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workbookViewId="0">
      <selection activeCell="K10" sqref="K10"/>
    </sheetView>
  </sheetViews>
  <sheetFormatPr defaultRowHeight="15" x14ac:dyDescent="0.25"/>
  <cols>
    <col min="1" max="1" width="10.28515625" customWidth="1"/>
    <col min="2" max="2" width="27.7109375" customWidth="1"/>
    <col min="3" max="3" width="10.42578125" customWidth="1"/>
    <col min="4" max="4" width="10.5703125" customWidth="1"/>
    <col min="5" max="5" width="11" customWidth="1"/>
    <col min="6" max="6" width="6.85546875" customWidth="1"/>
    <col min="7" max="7" width="5.5703125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31"/>
      <c r="M1" s="31"/>
      <c r="N1" s="31"/>
    </row>
    <row r="2" spans="1:14" ht="45" customHeight="1" x14ac:dyDescent="0.25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46.5" customHeight="1" x14ac:dyDescent="0.25">
      <c r="A3" s="33" t="s">
        <v>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39.75" customHeight="1" x14ac:dyDescent="0.25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23.25" customHeight="1" x14ac:dyDescent="0.25">
      <c r="A5" s="34" t="s">
        <v>17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35" t="s">
        <v>2</v>
      </c>
      <c r="B6" s="37" t="s">
        <v>3</v>
      </c>
      <c r="C6" s="39" t="s">
        <v>4</v>
      </c>
      <c r="D6" s="40"/>
      <c r="E6" s="40"/>
      <c r="F6" s="40"/>
      <c r="G6" s="40"/>
      <c r="H6" s="41"/>
      <c r="I6" s="37" t="s">
        <v>5</v>
      </c>
      <c r="J6" s="37" t="s">
        <v>6</v>
      </c>
      <c r="K6" s="43" t="s">
        <v>7</v>
      </c>
      <c r="L6" s="43"/>
      <c r="M6" s="43"/>
      <c r="N6" s="1" t="s">
        <v>18</v>
      </c>
    </row>
    <row r="7" spans="1:14" ht="89.25" x14ac:dyDescent="0.25">
      <c r="A7" s="36"/>
      <c r="B7" s="38"/>
      <c r="C7" s="2" t="s">
        <v>20</v>
      </c>
      <c r="D7" s="2" t="s">
        <v>21</v>
      </c>
      <c r="E7" s="2" t="s">
        <v>22</v>
      </c>
      <c r="F7" s="2" t="s">
        <v>8</v>
      </c>
      <c r="G7" s="2" t="s">
        <v>9</v>
      </c>
      <c r="H7" s="3"/>
      <c r="I7" s="42"/>
      <c r="J7" s="42"/>
      <c r="K7" s="4" t="s">
        <v>10</v>
      </c>
      <c r="L7" s="5" t="s">
        <v>11</v>
      </c>
      <c r="M7" s="5" t="s">
        <v>12</v>
      </c>
      <c r="N7" s="6"/>
    </row>
    <row r="8" spans="1:14" ht="54" x14ac:dyDescent="0.25">
      <c r="A8" s="7">
        <v>1</v>
      </c>
      <c r="B8" s="20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 t="s">
        <v>13</v>
      </c>
      <c r="I8" s="20">
        <v>9</v>
      </c>
      <c r="J8" s="7" t="s">
        <v>14</v>
      </c>
      <c r="K8" s="8" t="s">
        <v>15</v>
      </c>
      <c r="L8" s="8">
        <v>12</v>
      </c>
      <c r="M8" s="8">
        <v>13</v>
      </c>
      <c r="N8" s="7" t="s">
        <v>19</v>
      </c>
    </row>
    <row r="9" spans="1:14" ht="64.5" customHeight="1" x14ac:dyDescent="0.25">
      <c r="A9" s="23">
        <v>1</v>
      </c>
      <c r="B9" s="24" t="s">
        <v>24</v>
      </c>
      <c r="C9" s="19">
        <v>12915</v>
      </c>
      <c r="D9" s="15">
        <v>13530</v>
      </c>
      <c r="E9" s="17">
        <v>12300</v>
      </c>
      <c r="F9" s="7"/>
      <c r="G9" s="7"/>
      <c r="H9" s="14">
        <f>C9+D9+E9+F9+G9</f>
        <v>38745</v>
      </c>
      <c r="I9" s="22">
        <v>1</v>
      </c>
      <c r="J9" s="21">
        <v>3</v>
      </c>
      <c r="K9" s="10">
        <f>H9/J9</f>
        <v>12915</v>
      </c>
      <c r="L9" s="10">
        <f t="shared" ref="L9" si="0">STDEV(C9:G9)</f>
        <v>615</v>
      </c>
      <c r="M9" s="11">
        <f>L9/K9</f>
        <v>4.7619047619047616E-2</v>
      </c>
      <c r="N9" s="9">
        <f>H9*I9/J9</f>
        <v>12915</v>
      </c>
    </row>
    <row r="10" spans="1:14" ht="39.75" customHeight="1" x14ac:dyDescent="0.25">
      <c r="A10" s="23">
        <v>2</v>
      </c>
      <c r="B10" s="25" t="s">
        <v>25</v>
      </c>
      <c r="C10" s="19">
        <v>16580.72</v>
      </c>
      <c r="D10" s="15">
        <v>17370.28</v>
      </c>
      <c r="E10" s="15">
        <v>15791.16</v>
      </c>
      <c r="F10" s="7"/>
      <c r="G10" s="7"/>
      <c r="H10" s="18">
        <f t="shared" ref="H10" si="1">C10+D10+E10+F10+G10</f>
        <v>49742.16</v>
      </c>
      <c r="I10" s="22">
        <v>1</v>
      </c>
      <c r="J10" s="21">
        <v>3</v>
      </c>
      <c r="K10" s="10">
        <f t="shared" ref="K10" si="2">H10/J10</f>
        <v>16580.72</v>
      </c>
      <c r="L10" s="10">
        <f>STDEV(C10:G10)</f>
        <v>789.55999999999949</v>
      </c>
      <c r="M10" s="11">
        <f>L10/K10</f>
        <v>4.761916249716535E-2</v>
      </c>
      <c r="N10" s="9">
        <f t="shared" ref="N10" si="3">H10*I10/J10</f>
        <v>16580.72</v>
      </c>
    </row>
    <row r="11" spans="1:14" x14ac:dyDescent="0.25">
      <c r="A11" s="28" t="s">
        <v>16</v>
      </c>
      <c r="B11" s="29"/>
      <c r="C11" s="29"/>
      <c r="D11" s="29"/>
      <c r="E11" s="29"/>
      <c r="F11" s="30"/>
      <c r="G11" s="30"/>
      <c r="H11" s="30"/>
      <c r="I11" s="29"/>
      <c r="J11" s="30"/>
      <c r="K11" s="30"/>
      <c r="L11" s="30"/>
      <c r="M11" s="12"/>
      <c r="N11" s="13">
        <f>SUM(N9:N10)</f>
        <v>29495.72</v>
      </c>
    </row>
    <row r="12" spans="1:14" ht="30" customHeight="1" x14ac:dyDescent="0.25">
      <c r="B12" s="27"/>
      <c r="C12" s="27"/>
      <c r="D12" s="27"/>
      <c r="E12" s="27"/>
    </row>
    <row r="14" spans="1:14" ht="18.75" x14ac:dyDescent="0.3">
      <c r="B14" s="16"/>
      <c r="C14" s="16"/>
      <c r="D14" s="16"/>
      <c r="E14" s="16"/>
      <c r="F14" s="16"/>
      <c r="G14" s="16"/>
      <c r="H14" s="16"/>
    </row>
    <row r="16" spans="1:14" x14ac:dyDescent="0.25">
      <c r="N16" s="26"/>
    </row>
    <row r="17" spans="2:14" ht="18.75" x14ac:dyDescent="0.3">
      <c r="B17" s="16"/>
      <c r="C17" s="16"/>
      <c r="D17" s="16"/>
      <c r="E17" s="16"/>
      <c r="F17" s="16"/>
      <c r="G17" s="16"/>
      <c r="H17" s="16"/>
      <c r="N17" s="26"/>
    </row>
    <row r="22" spans="2:14" x14ac:dyDescent="0.25">
      <c r="M22" s="26"/>
    </row>
  </sheetData>
  <mergeCells count="13">
    <mergeCell ref="B12:E12"/>
    <mergeCell ref="A11:L11"/>
    <mergeCell ref="L1:N1"/>
    <mergeCell ref="A2:N2"/>
    <mergeCell ref="A3:N3"/>
    <mergeCell ref="A4:N4"/>
    <mergeCell ref="A5:N5"/>
    <mergeCell ref="A6:A7"/>
    <mergeCell ref="B6:B7"/>
    <mergeCell ref="C6:H6"/>
    <mergeCell ref="I6:I7"/>
    <mergeCell ref="J6:J7"/>
    <mergeCell ref="K6:M6"/>
  </mergeCells>
  <pageMargins left="0.70866141732283472" right="0.70866141732283472" top="0.55118110236220474" bottom="0.55118110236220474" header="0" footer="0"/>
  <pageSetup paperSize="9" scale="7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User</cp:lastModifiedBy>
  <cp:lastPrinted>2026-02-25T08:37:33Z</cp:lastPrinted>
  <dcterms:created xsi:type="dcterms:W3CDTF">2016-09-26T13:34:20Z</dcterms:created>
  <dcterms:modified xsi:type="dcterms:W3CDTF">2026-03-11T17:35:24Z</dcterms:modified>
</cp:coreProperties>
</file>