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Backups\159\2026\обслуживание кулера\"/>
    </mc:Choice>
  </mc:AlternateContent>
  <bookViews>
    <workbookView xWindow="0" yWindow="0" windowWidth="28800" windowHeight="7830" tabRatio="500"/>
  </bookViews>
  <sheets>
    <sheet name="Лист1" sheetId="1" r:id="rId1"/>
    <sheet name="Лист2" sheetId="2" r:id="rId2"/>
    <sheet name="Лист3" sheetId="3" r:id="rId3"/>
  </sheets>
  <calcPr calcId="162913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L8" i="1" l="1"/>
  <c r="H8" i="1"/>
  <c r="E20" i="3" l="1"/>
  <c r="F18" i="2"/>
  <c r="I8" i="1"/>
  <c r="G8" i="1"/>
  <c r="J8" i="1" l="1"/>
</calcChain>
</file>

<file path=xl/sharedStrings.xml><?xml version="1.0" encoding="utf-8"?>
<sst xmlns="http://schemas.openxmlformats.org/spreadsheetml/2006/main" count="23" uniqueCount="23">
  <si>
    <t xml:space="preserve"> </t>
  </si>
  <si>
    <t>Приложение   к контракту ___________</t>
  </si>
  <si>
    <t>Обоснования начальной (максимальной) цены контракта, цены контракта.</t>
  </si>
  <si>
    <t>(указывается предмет контракта)</t>
  </si>
  <si>
    <t>Обоснование и расчет начальной максимальной цены</t>
  </si>
  <si>
    <t>№ п/п</t>
  </si>
  <si>
    <t>Наименование товара</t>
  </si>
  <si>
    <t xml:space="preserve">Кол-во, обслуживания </t>
  </si>
  <si>
    <r>
      <rPr>
        <sz val="10"/>
        <color rgb="FF000000"/>
        <rFont val="Times New Roman"/>
        <family val="1"/>
        <charset val="204"/>
      </rPr>
      <t>Цена предложенная участником № 1, руб. ц</t>
    </r>
    <r>
      <rPr>
        <sz val="10"/>
        <color rgb="FF000000"/>
        <rFont val="Calibri"/>
        <family val="2"/>
        <charset val="204"/>
      </rPr>
      <t>₁</t>
    </r>
  </si>
  <si>
    <r>
      <rPr>
        <sz val="10"/>
        <color rgb="FF000000"/>
        <rFont val="Times New Roman"/>
        <family val="1"/>
        <charset val="204"/>
      </rPr>
      <t>Цена предложенная участником № 2, руб. ц</t>
    </r>
    <r>
      <rPr>
        <sz val="10"/>
        <color rgb="FF000000"/>
        <rFont val="Calibri"/>
        <family val="2"/>
        <charset val="204"/>
      </rPr>
      <t>₂</t>
    </r>
  </si>
  <si>
    <r>
      <rPr>
        <sz val="10"/>
        <color rgb="FF000000"/>
        <rFont val="Times New Roman"/>
        <family val="1"/>
        <charset val="204"/>
      </rPr>
      <t>Цена предложенная участником № 3, руб. ц</t>
    </r>
    <r>
      <rPr>
        <sz val="10"/>
        <color rgb="FF000000"/>
        <rFont val="Calibri"/>
        <family val="2"/>
        <charset val="204"/>
      </rPr>
      <t>₃</t>
    </r>
  </si>
  <si>
    <t xml:space="preserve"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</t>
  </si>
  <si>
    <t>Общая стоимость, руб.</t>
  </si>
  <si>
    <t xml:space="preserve"> Среднее квадратичное отклонение, руб.
</t>
  </si>
  <si>
    <t xml:space="preserve">Коэффициент вариации, % 
</t>
  </si>
  <si>
    <t xml:space="preserve"> Един. изм. </t>
  </si>
  <si>
    <t xml:space="preserve"> Минимальная стоимость  , руб</t>
  </si>
  <si>
    <t xml:space="preserve"> уед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</si>
  <si>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</si>
  <si>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</si>
  <si>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t>Работник контрактной службы/контрактный управляющий:</t>
  </si>
  <si>
    <t xml:space="preserve">    Услуги по сервисному обслуживанию автоматов питьевой  воды  в 2026 году для  ГБОУ гимназия №159  Калининского района Санкт-Петербурга                                                                        </t>
  </si>
  <si>
    <t xml:space="preserve"> Сервисное обслуживание автомата  питьевой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</si>
</sst>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3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2"/>
      <charset val="204"/>
    </font>
    <font>
      <sz val="10"/>
      <name val="Arial"/>
      <family val="2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9" fontId="12" fillId="0" borderId="0" applyBorder="0" applyAlignment="0" applyProtection="0"/>
    <xf numFmtId="0" fontId="1" fillId="0" borderId="0"/>
    <xf numFmtId="0" fontId="2" fillId="0" borderId="0"/>
  </cellStyleXfs>
  <cellXfs count="38">
    <xf numFmtId="0" fontId="0" fillId="0" borderId="0" xfId="0"/>
    <xf numFmtId="0" fontId="0" fillId="0" borderId="0" xfId="0" applyAlignment="1">
      <alignment horizontal="right"/>
    </xf>
    <xf numFmtId="0" fontId="0" fillId="0" borderId="0" xfId="0" applyFont="1"/>
    <xf numFmtId="0" fontId="5" fillId="0" borderId="0" xfId="0" applyFont="1" applyAlignment="1">
      <alignment horizontal="center" vertical="center"/>
    </xf>
    <xf numFmtId="0" fontId="0" fillId="0" borderId="1" xfId="0" applyFont="1" applyBorder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 applyProtection="1">
      <alignment horizontal="center" vertical="top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1" xfId="3" applyFont="1" applyBorder="1" applyAlignment="1">
      <alignment horizontal="center" vertical="center" wrapText="1" shrinkToFit="1"/>
    </xf>
    <xf numFmtId="2" fontId="7" fillId="0" borderId="1" xfId="3" applyNumberFormat="1" applyFont="1" applyBorder="1" applyAlignment="1">
      <alignment horizontal="center" vertical="center" wrapText="1" shrinkToFit="1"/>
    </xf>
    <xf numFmtId="164" fontId="8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0" fontId="8" fillId="0" borderId="1" xfId="1" applyNumberFormat="1" applyFont="1" applyBorder="1" applyAlignment="1" applyProtection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/>
    <xf numFmtId="4" fontId="8" fillId="0" borderId="3" xfId="0" applyNumberFormat="1" applyFont="1" applyBorder="1" applyAlignment="1">
      <alignment horizontal="right" vertical="center" wrapText="1"/>
    </xf>
    <xf numFmtId="4" fontId="8" fillId="0" borderId="4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4" fontId="0" fillId="0" borderId="0" xfId="0" applyNumberFormat="1"/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4">
    <cellStyle name="Обычный" xfId="0" builtinId="0"/>
    <cellStyle name="Обычный 2" xfId="2"/>
    <cellStyle name="Обычный_Лист1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38880</xdr:colOff>
      <xdr:row>6</xdr:row>
      <xdr:rowOff>656640</xdr:rowOff>
    </xdr:from>
    <xdr:to>
      <xdr:col>10</xdr:col>
      <xdr:colOff>9000</xdr:colOff>
      <xdr:row>6</xdr:row>
      <xdr:rowOff>929160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7674840" y="2047320"/>
          <a:ext cx="838800" cy="272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0</xdr:colOff>
      <xdr:row>6</xdr:row>
      <xdr:rowOff>594720</xdr:rowOff>
    </xdr:from>
    <xdr:to>
      <xdr:col>9</xdr:col>
      <xdr:colOff>720</xdr:colOff>
      <xdr:row>6</xdr:row>
      <xdr:rowOff>999360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344280" y="1985400"/>
          <a:ext cx="1292400" cy="4046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Normal="100" workbookViewId="0">
      <selection activeCell="M9" sqref="M9"/>
    </sheetView>
  </sheetViews>
  <sheetFormatPr defaultColWidth="9" defaultRowHeight="15" x14ac:dyDescent="0.25"/>
  <cols>
    <col min="1" max="1" width="9.28515625" customWidth="1"/>
    <col min="2" max="2" width="19.42578125" customWidth="1"/>
    <col min="3" max="3" width="6.85546875" customWidth="1"/>
    <col min="4" max="4" width="9.140625" customWidth="1"/>
    <col min="5" max="5" width="13.85546875" customWidth="1"/>
    <col min="6" max="6" width="10.42578125" customWidth="1"/>
    <col min="7" max="7" width="9.42578125" customWidth="1"/>
    <col min="8" max="8" width="11.7109375" customWidth="1"/>
    <col min="9" max="9" width="18.28515625" customWidth="1"/>
    <col min="10" max="10" width="12.28515625" customWidth="1"/>
    <col min="11" max="11" width="11.7109375" customWidth="1"/>
    <col min="12" max="12" width="14" customWidth="1"/>
  </cols>
  <sheetData>
    <row r="1" spans="1:12" ht="15.75" x14ac:dyDescent="0.25">
      <c r="A1" t="s">
        <v>0</v>
      </c>
      <c r="C1" s="1"/>
      <c r="D1" s="34" t="s">
        <v>1</v>
      </c>
      <c r="E1" s="34"/>
      <c r="F1" s="34"/>
      <c r="G1" s="34"/>
      <c r="H1" s="34"/>
      <c r="I1" s="34"/>
      <c r="J1" s="34"/>
    </row>
    <row r="2" spans="1:12" ht="31.5" customHeight="1" x14ac:dyDescent="0.25">
      <c r="A2" s="35" t="s">
        <v>2</v>
      </c>
      <c r="B2" s="35"/>
      <c r="C2" s="35"/>
      <c r="D2" s="35"/>
      <c r="E2" s="35"/>
      <c r="F2" s="35"/>
      <c r="G2" s="35"/>
      <c r="H2" s="35"/>
      <c r="I2" s="35"/>
      <c r="J2" s="35"/>
    </row>
    <row r="3" spans="1:12" ht="32.25" customHeight="1" x14ac:dyDescent="0.25">
      <c r="A3" s="35" t="s">
        <v>21</v>
      </c>
      <c r="B3" s="35"/>
      <c r="C3" s="35"/>
      <c r="D3" s="35"/>
      <c r="E3" s="35"/>
      <c r="F3" s="35"/>
      <c r="G3" s="35"/>
      <c r="H3" s="35"/>
      <c r="I3" s="35"/>
      <c r="J3" s="35"/>
      <c r="K3" s="2"/>
    </row>
    <row r="4" spans="1:12" x14ac:dyDescent="0.25">
      <c r="A4" s="36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2"/>
      <c r="L4" s="1"/>
    </row>
    <row r="5" spans="1:12" hidden="1" x14ac:dyDescent="0.25">
      <c r="A5" s="2"/>
      <c r="B5" s="2"/>
      <c r="C5" s="2"/>
      <c r="D5" s="3"/>
      <c r="E5" s="3"/>
      <c r="F5" s="3"/>
      <c r="G5" s="3"/>
      <c r="H5" s="3"/>
      <c r="I5" s="3"/>
      <c r="J5" s="3"/>
      <c r="K5" s="2"/>
    </row>
    <row r="6" spans="1:12" ht="15.75" customHeight="1" x14ac:dyDescent="0.25">
      <c r="A6" s="37" t="s">
        <v>4</v>
      </c>
      <c r="B6" s="37"/>
      <c r="C6" s="37"/>
      <c r="D6" s="37"/>
      <c r="E6" s="37"/>
      <c r="F6" s="37"/>
      <c r="G6" s="37"/>
      <c r="H6" s="37"/>
      <c r="I6" s="37"/>
      <c r="J6" s="37"/>
      <c r="K6" s="4"/>
      <c r="L6" s="5"/>
    </row>
    <row r="7" spans="1:12" s="13" customFormat="1" ht="83.25" customHeight="1" x14ac:dyDescent="0.25">
      <c r="A7" s="6" t="s">
        <v>5</v>
      </c>
      <c r="B7" s="7" t="s">
        <v>6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  <c r="H7" s="8" t="s">
        <v>12</v>
      </c>
      <c r="I7" s="9" t="s">
        <v>13</v>
      </c>
      <c r="J7" s="10" t="s">
        <v>14</v>
      </c>
      <c r="K7" s="11" t="s">
        <v>15</v>
      </c>
      <c r="L7" s="12" t="s">
        <v>16</v>
      </c>
    </row>
    <row r="8" spans="1:12" s="23" customFormat="1" ht="76.900000000000006" customHeight="1" x14ac:dyDescent="0.25">
      <c r="A8" s="14">
        <v>1</v>
      </c>
      <c r="B8" s="15" t="s">
        <v>22</v>
      </c>
      <c r="C8" s="16">
        <v>2</v>
      </c>
      <c r="D8" s="17">
        <v>15070</v>
      </c>
      <c r="E8" s="17">
        <v>15550</v>
      </c>
      <c r="F8" s="17">
        <v>15850</v>
      </c>
      <c r="G8" s="18">
        <f>AVERAGE(D8:F8)</f>
        <v>15490</v>
      </c>
      <c r="H8" s="19">
        <f>C8*L8</f>
        <v>30140</v>
      </c>
      <c r="I8" s="20">
        <f>STDEV(D8:F8)</f>
        <v>393.44631145812002</v>
      </c>
      <c r="J8" s="21">
        <f>I8/G8</f>
        <v>2.5400020107044546E-2</v>
      </c>
      <c r="K8" s="14" t="s">
        <v>17</v>
      </c>
      <c r="L8" s="22">
        <f>D8</f>
        <v>15070</v>
      </c>
    </row>
    <row r="9" spans="1:12" s="13" customFormat="1" ht="75" customHeight="1" x14ac:dyDescent="0.25">
      <c r="A9" s="31" t="s">
        <v>18</v>
      </c>
      <c r="B9" s="31"/>
      <c r="C9" s="31"/>
      <c r="D9" s="31"/>
      <c r="E9" s="31"/>
      <c r="F9" s="31"/>
      <c r="G9" s="31"/>
      <c r="H9" s="31"/>
      <c r="I9" s="31"/>
      <c r="J9" s="31"/>
      <c r="K9" s="24"/>
      <c r="L9" s="25"/>
    </row>
    <row r="10" spans="1:12" s="13" customFormat="1" ht="32.25" customHeight="1" x14ac:dyDescent="0.25">
      <c r="A10" s="32" t="s">
        <v>19</v>
      </c>
      <c r="B10" s="32"/>
      <c r="C10" s="32"/>
      <c r="D10" s="32"/>
      <c r="E10" s="32"/>
      <c r="F10" s="32"/>
      <c r="G10" s="32"/>
      <c r="H10" s="32"/>
      <c r="I10" s="32"/>
      <c r="J10" s="32"/>
      <c r="K10" s="2"/>
      <c r="L10" s="26"/>
    </row>
    <row r="11" spans="1:12" ht="25.5" customHeight="1" x14ac:dyDescent="0.25">
      <c r="A11" s="32" t="s">
        <v>20</v>
      </c>
      <c r="B11" s="32"/>
      <c r="C11" s="32"/>
      <c r="D11" s="32"/>
      <c r="E11" s="32"/>
      <c r="F11" s="32"/>
      <c r="G11" s="32"/>
      <c r="H11" s="33"/>
      <c r="I11" s="33"/>
      <c r="J11" s="33"/>
      <c r="K11" s="2"/>
      <c r="L11" s="26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mergeCells count="9">
    <mergeCell ref="A9:J9"/>
    <mergeCell ref="A10:J10"/>
    <mergeCell ref="A11:G11"/>
    <mergeCell ref="H11:J11"/>
    <mergeCell ref="D1:J1"/>
    <mergeCell ref="A2:J2"/>
    <mergeCell ref="A3:J3"/>
    <mergeCell ref="A4:J4"/>
    <mergeCell ref="A6:J6"/>
  </mergeCells>
  <pageMargins left="0.7" right="0.7" top="0.75" bottom="0.75" header="0.511811023622047" footer="0.511811023622047"/>
  <pageSetup paperSize="9"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F18"/>
  <sheetViews>
    <sheetView zoomScaleNormal="100" workbookViewId="0">
      <selection activeCell="F7" sqref="F7"/>
    </sheetView>
  </sheetViews>
  <sheetFormatPr defaultColWidth="9" defaultRowHeight="15" x14ac:dyDescent="0.25"/>
  <cols>
    <col min="6" max="6" width="18.28515625" customWidth="1"/>
  </cols>
  <sheetData>
    <row r="7" spans="6:6" x14ac:dyDescent="0.25">
      <c r="F7" s="27"/>
    </row>
    <row r="8" spans="6:6" x14ac:dyDescent="0.25">
      <c r="F8" s="28"/>
    </row>
    <row r="9" spans="6:6" x14ac:dyDescent="0.25">
      <c r="F9" s="28"/>
    </row>
    <row r="10" spans="6:6" x14ac:dyDescent="0.25">
      <c r="F10" s="28"/>
    </row>
    <row r="11" spans="6:6" x14ac:dyDescent="0.25">
      <c r="F11" s="28"/>
    </row>
    <row r="12" spans="6:6" x14ac:dyDescent="0.25">
      <c r="F12" s="28"/>
    </row>
    <row r="13" spans="6:6" x14ac:dyDescent="0.25">
      <c r="F13" s="29"/>
    </row>
    <row r="14" spans="6:6" x14ac:dyDescent="0.25">
      <c r="F14" s="28"/>
    </row>
    <row r="15" spans="6:6" x14ac:dyDescent="0.25">
      <c r="F15" s="28"/>
    </row>
    <row r="16" spans="6:6" x14ac:dyDescent="0.25">
      <c r="F16" s="28"/>
    </row>
    <row r="17" spans="6:6" x14ac:dyDescent="0.25">
      <c r="F17" s="29"/>
    </row>
    <row r="18" spans="6:6" x14ac:dyDescent="0.25">
      <c r="F18" s="30">
        <f>SUM(F7:F17)</f>
        <v>0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E20"/>
  <sheetViews>
    <sheetView zoomScaleNormal="100" workbookViewId="0">
      <selection activeCell="E3" sqref="E3:E18"/>
    </sheetView>
  </sheetViews>
  <sheetFormatPr defaultColWidth="9" defaultRowHeight="15" x14ac:dyDescent="0.25"/>
  <cols>
    <col min="5" max="5" width="13.28515625" customWidth="1"/>
  </cols>
  <sheetData>
    <row r="9" spans="5:5" x14ac:dyDescent="0.25">
      <c r="E9">
        <v>208577.01199999999</v>
      </c>
    </row>
    <row r="10" spans="5:5" x14ac:dyDescent="0.25">
      <c r="E10">
        <v>35594.339999999997</v>
      </c>
    </row>
    <row r="11" spans="5:5" x14ac:dyDescent="0.25">
      <c r="E11">
        <v>13558.745999999999</v>
      </c>
    </row>
    <row r="12" spans="5:5" x14ac:dyDescent="0.25">
      <c r="E12">
        <v>3178.9340000000002</v>
      </c>
    </row>
    <row r="13" spans="5:5" x14ac:dyDescent="0.25">
      <c r="E13">
        <v>17919.79</v>
      </c>
    </row>
    <row r="14" spans="5:5" x14ac:dyDescent="0.25">
      <c r="E14">
        <v>8305.8860000000004</v>
      </c>
    </row>
    <row r="15" spans="5:5" x14ac:dyDescent="0.25">
      <c r="E15">
        <v>723.04600000000005</v>
      </c>
    </row>
    <row r="16" spans="5:5" x14ac:dyDescent="0.25">
      <c r="E16">
        <v>1187.8699999999999</v>
      </c>
    </row>
    <row r="17" spans="5:5" x14ac:dyDescent="0.25">
      <c r="E17">
        <v>1239.5160000000001</v>
      </c>
    </row>
    <row r="18" spans="5:5" x14ac:dyDescent="0.25">
      <c r="E18">
        <v>1325.586</v>
      </c>
    </row>
    <row r="19" spans="5:5" x14ac:dyDescent="0.25">
      <c r="E19">
        <v>594.02599999999995</v>
      </c>
    </row>
    <row r="20" spans="5:5" x14ac:dyDescent="0.25">
      <c r="E20">
        <f>SUM(E9:E19)</f>
        <v>292204.75199999998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Договорной Отдел</dc:creator>
  <dc:description/>
  <cp:lastModifiedBy>Andrey</cp:lastModifiedBy>
  <cp:revision>0</cp:revision>
  <cp:lastPrinted>2026-01-21T17:19:55Z</cp:lastPrinted>
  <dcterms:created xsi:type="dcterms:W3CDTF">2014-02-20T10:55:18Z</dcterms:created>
  <dcterms:modified xsi:type="dcterms:W3CDTF">2026-03-10T22:01:09Z</dcterms:modified>
  <dc:language>ru-RU</dc:language>
</cp:coreProperties>
</file>