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35"/>
  </bookViews>
  <sheets>
    <sheet name="Лист1" sheetId="9" r:id="rId1"/>
  </sheets>
  <definedNames>
    <definedName name="_xlnm._FilterDatabase" localSheetId="0" hidden="1">Лист1!$C$1:$C$43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7" i="9" l="1"/>
  <c r="K7" i="9" l="1"/>
  <c r="J7" i="9"/>
  <c r="N7" i="9" s="1"/>
  <c r="N8" i="9" s="1"/>
  <c r="J9" i="9" s="1"/>
  <c r="L7" i="9" l="1"/>
</calcChain>
</file>

<file path=xl/sharedStrings.xml><?xml version="1.0" encoding="utf-8"?>
<sst xmlns="http://schemas.openxmlformats.org/spreadsheetml/2006/main" count="26" uniqueCount="26">
  <si>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</si>
  <si>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</si>
  <si>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</si>
  <si>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</si>
  <si>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</si>
  <si>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</si>
  <si>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Метод сопоставимых рыночных цен (анализ рынка)</t>
  </si>
  <si>
    <t xml:space="preserve">рублей </t>
  </si>
  <si>
    <t>Начальная (максимальня) цена контракта,  (руб.)</t>
  </si>
  <si>
    <t>Наименование объекта закупки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</si>
  <si>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</si>
  <si>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Ценовая информация (руб.)</t>
  </si>
  <si>
    <t>Ценовое предложение № 4 от___________ №____</t>
  </si>
  <si>
    <t>Ценовое предложение № 5 от ___________ №____</t>
  </si>
  <si>
    <r>
      <t xml:space="preserve">Средняя арифметическая цена за единицу  (руб.)    </t>
    </r>
    <r>
      <rPr>
        <b/>
        <i/>
        <sz val="10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</si>
  <si>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</si>
  <si>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Определение цены Контракта</t>
  </si>
  <si>
    <t>Используемый метод определения</t>
  </si>
  <si>
    <t>Расчет ЦКЕП*</t>
  </si>
  <si>
    <t>В результате проведенного расчета и исходя из имеющегося у заказчика объема финансового обеспечения для осуществления данной закупки ЦКЕП составила:</t>
  </si>
  <si>
    <t>Минимальное значение Цены за единицу изм.  (руб.)</t>
  </si>
  <si>
    <t>кг</t>
  </si>
  <si>
    <t>Ценовое предложение № 3 от 10.03.2026 г. №410/01</t>
  </si>
  <si>
    <t>Ценовое предложение № 1 от 10.03.2026 г. №409/01</t>
  </si>
  <si>
    <t xml:space="preserve">Оказание услуг по выполнению физико-химического процесса для удаления загрязнений с белья </t>
  </si>
  <si>
    <t>Ценовое предложение № 2 от  12.03.2026 г. №428/01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</si>
</sst>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4" fontId="5" fillId="0" borderId="0" xfId="0" applyNumberFormat="1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Protection="1">
      <protection hidden="1"/>
    </xf>
    <xf numFmtId="0" fontId="3" fillId="0" borderId="0" xfId="0" applyFont="1" applyBorder="1" applyProtection="1">
      <protection locked="0"/>
    </xf>
    <xf numFmtId="4" fontId="3" fillId="0" borderId="0" xfId="0" applyNumberFormat="1" applyFont="1" applyProtection="1"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4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Protection="1"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vertical="center"/>
      <protection locked="0"/>
    </xf>
    <xf numFmtId="2" fontId="7" fillId="0" borderId="0" xfId="0" applyNumberFormat="1" applyFont="1" applyBorder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justifyLastLine="1"/>
      <protection hidden="1"/>
    </xf>
    <xf numFmtId="0" fontId="3" fillId="0" borderId="0" xfId="0" applyFont="1" applyFill="1" applyProtection="1">
      <protection locked="0"/>
    </xf>
    <xf numFmtId="4" fontId="12" fillId="0" borderId="0" xfId="0" applyNumberFormat="1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 wrapText="1" justifyLastLine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2" fontId="7" fillId="2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wrapText="1"/>
      <protection locked="0"/>
    </xf>
    <xf numFmtId="2" fontId="2" fillId="0" borderId="8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8" xfId="0" applyFont="1" applyBorder="1" applyAlignment="1" applyProtection="1">
      <alignment horizontal="right" vertical="center"/>
      <protection locked="0"/>
    </xf>
    <xf numFmtId="0" fontId="8" fillId="0" borderId="9" xfId="0" applyFont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5</xdr:row>
      <xdr:rowOff>952500</xdr:rowOff>
    </xdr:from>
    <xdr:to>
      <xdr:col>12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5</xdr:row>
      <xdr:rowOff>923925</xdr:rowOff>
    </xdr:from>
    <xdr:to>
      <xdr:col>10</xdr:col>
      <xdr:colOff>1019175</xdr:colOff>
      <xdr:row>5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abSelected="1" zoomScaleNormal="100" workbookViewId="0">
      <selection activeCell="F6" sqref="F6"/>
    </sheetView>
  </sheetViews>
  <sheetFormatPr defaultRowHeight="15" x14ac:dyDescent="0.25"/>
  <cols>
    <col min="1" max="1" width="3.85546875" style="1" customWidth="1"/>
    <col min="2" max="2" width="30.7109375" style="6" customWidth="1"/>
    <col min="3" max="4" width="8.28515625" style="1" customWidth="1"/>
    <col min="5" max="5" width="13.42578125" style="1" customWidth="1"/>
    <col min="6" max="6" width="12.85546875" style="1" customWidth="1"/>
    <col min="7" max="7" width="13.28515625" style="1" customWidth="1"/>
    <col min="8" max="8" width="13.42578125" style="1" hidden="1" customWidth="1"/>
    <col min="9" max="9" width="13" style="1" hidden="1" customWidth="1"/>
    <col min="10" max="10" width="16.5703125" style="9" customWidth="1"/>
    <col min="11" max="11" width="16.28515625" style="1" customWidth="1"/>
    <col min="12" max="12" width="14.85546875" style="1" customWidth="1"/>
    <col min="13" max="13" width="9.28515625" style="1" customWidth="1"/>
    <col min="14" max="14" width="15.85546875" style="8" customWidth="1"/>
    <col min="15" max="16384" width="9.140625" style="1"/>
  </cols>
  <sheetData>
    <row r="1" spans="1:14" ht="21" customHeight="1" x14ac:dyDescent="0.25">
      <c r="A1" s="43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x14ac:dyDescent="0.25">
      <c r="A2" s="10"/>
      <c r="B2" s="11"/>
      <c r="C2" s="10"/>
      <c r="D2" s="10"/>
      <c r="E2" s="10"/>
      <c r="F2" s="10"/>
      <c r="G2" s="10"/>
      <c r="H2" s="10"/>
      <c r="I2" s="10"/>
      <c r="J2" s="12"/>
      <c r="K2" s="10"/>
      <c r="L2" s="10"/>
      <c r="M2" s="10"/>
      <c r="N2" s="10"/>
    </row>
    <row r="3" spans="1:14" ht="24" customHeight="1" x14ac:dyDescent="0.25">
      <c r="A3" s="44" t="s">
        <v>17</v>
      </c>
      <c r="B3" s="45"/>
      <c r="C3" s="46" t="s">
        <v>6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1:14" x14ac:dyDescent="0.25">
      <c r="A4" s="47" t="s">
        <v>18</v>
      </c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50"/>
    </row>
    <row r="5" spans="1:14" ht="40.5" customHeight="1" x14ac:dyDescent="0.25">
      <c r="A5" s="39" t="s">
        <v>1</v>
      </c>
      <c r="B5" s="40" t="s">
        <v>9</v>
      </c>
      <c r="C5" s="41" t="s">
        <v>2</v>
      </c>
      <c r="D5" s="41" t="s">
        <v>0</v>
      </c>
      <c r="E5" s="37" t="s">
        <v>11</v>
      </c>
      <c r="F5" s="37"/>
      <c r="G5" s="37"/>
      <c r="H5" s="37"/>
      <c r="I5" s="37"/>
      <c r="J5" s="31" t="s">
        <v>3</v>
      </c>
      <c r="K5" s="31"/>
      <c r="L5" s="31"/>
      <c r="M5" s="37" t="s">
        <v>20</v>
      </c>
      <c r="N5" s="32" t="s">
        <v>8</v>
      </c>
    </row>
    <row r="6" spans="1:14" ht="110.25" customHeight="1" x14ac:dyDescent="0.25">
      <c r="A6" s="40"/>
      <c r="B6" s="39"/>
      <c r="C6" s="41"/>
      <c r="D6" s="41"/>
      <c r="E6" s="27" t="s">
        <v>23</v>
      </c>
      <c r="F6" s="27" t="s">
        <v>25</v>
      </c>
      <c r="G6" s="27" t="s">
        <v>22</v>
      </c>
      <c r="H6" s="21" t="s">
        <v>12</v>
      </c>
      <c r="I6" s="21" t="s">
        <v>13</v>
      </c>
      <c r="J6" s="15" t="s">
        <v>14</v>
      </c>
      <c r="K6" s="16" t="s">
        <v>4</v>
      </c>
      <c r="L6" s="16" t="s">
        <v>15</v>
      </c>
      <c r="M6" s="38"/>
      <c r="N6" s="33"/>
    </row>
    <row r="7" spans="1:14" s="24" customFormat="1" ht="38.25" x14ac:dyDescent="0.25">
      <c r="A7" s="22">
        <v>1</v>
      </c>
      <c r="B7" s="22" t="s">
        <v>24</v>
      </c>
      <c r="C7" s="26" t="s">
        <v>21</v>
      </c>
      <c r="D7" s="22">
        <v>2400</v>
      </c>
      <c r="E7" s="14">
        <v>157</v>
      </c>
      <c r="F7" s="14">
        <v>140</v>
      </c>
      <c r="G7" s="14">
        <v>168</v>
      </c>
      <c r="H7" s="14"/>
      <c r="I7" s="14"/>
      <c r="J7" s="17">
        <f>ROUND(AVERAGE(E7,F7,G7,H7,I7),2)</f>
        <v>155</v>
      </c>
      <c r="K7" s="23">
        <f>STDEV(E7:I7)</f>
        <v>14.106735979665885</v>
      </c>
      <c r="L7" s="23">
        <f t="shared" ref="L7" si="0">K7/J7*100</f>
        <v>9.1011199868812156</v>
      </c>
      <c r="M7" s="18">
        <f>MIN(E7:G7)</f>
        <v>140</v>
      </c>
      <c r="N7" s="17">
        <f>D7*M7</f>
        <v>336000</v>
      </c>
    </row>
    <row r="8" spans="1:14" x14ac:dyDescent="0.25">
      <c r="A8" s="34" t="s">
        <v>5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6"/>
      <c r="N8" s="18">
        <f>SUM(N7:N7)</f>
        <v>336000</v>
      </c>
    </row>
    <row r="9" spans="1:14" s="13" customFormat="1" ht="30" customHeight="1" x14ac:dyDescent="0.25">
      <c r="A9" s="29" t="s">
        <v>19</v>
      </c>
      <c r="B9" s="29"/>
      <c r="C9" s="29"/>
      <c r="D9" s="29"/>
      <c r="E9" s="29"/>
      <c r="F9" s="29"/>
      <c r="G9" s="29"/>
      <c r="H9" s="29"/>
      <c r="I9" s="29"/>
      <c r="J9" s="25">
        <f>N8</f>
        <v>336000</v>
      </c>
      <c r="K9" s="19" t="s">
        <v>7</v>
      </c>
      <c r="L9" s="19"/>
      <c r="M9" s="19"/>
      <c r="N9" s="20"/>
    </row>
    <row r="10" spans="1:14" s="13" customFormat="1" ht="29.25" customHeight="1" x14ac:dyDescent="0.25">
      <c r="A10" s="30" t="s">
        <v>10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</row>
    <row r="11" spans="1:14" s="2" customFormat="1" x14ac:dyDescent="0.2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4" ht="15.75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3"/>
      <c r="K12" s="4"/>
      <c r="L12" s="4"/>
      <c r="M12" s="4"/>
      <c r="N12" s="5"/>
    </row>
    <row r="13" spans="1:14" x14ac:dyDescent="0.25">
      <c r="J13" s="7"/>
    </row>
    <row r="22" ht="42" customHeight="1" x14ac:dyDescent="0.25"/>
    <row r="24" ht="36.75" customHeight="1" x14ac:dyDescent="0.25"/>
    <row r="31" ht="35.25" customHeight="1" x14ac:dyDescent="0.25"/>
  </sheetData>
  <sheetProtection deleteColumns="0"/>
  <mergeCells count="17">
    <mergeCell ref="A1:N1"/>
    <mergeCell ref="A3:B3"/>
    <mergeCell ref="C3:N3"/>
    <mergeCell ref="A4:N4"/>
    <mergeCell ref="A12:I12"/>
    <mergeCell ref="A9:I9"/>
    <mergeCell ref="A10:N10"/>
    <mergeCell ref="J5:L5"/>
    <mergeCell ref="N5:N6"/>
    <mergeCell ref="A8:M8"/>
    <mergeCell ref="M5:M6"/>
    <mergeCell ref="A5:A6"/>
    <mergeCell ref="B5:B6"/>
    <mergeCell ref="C5:C6"/>
    <mergeCell ref="D5:D6"/>
    <mergeCell ref="E5:I5"/>
    <mergeCell ref="A11:N11"/>
  </mergeCells>
  <pageMargins left="0.7" right="0.7" top="0.75" bottom="0.75" header="0.3" footer="0.3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2026-03-12T11:16:11Z</dcterms:modified>
</cp:coreProperties>
</file>