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definedNames>
    <definedName function="false" hidden="false" localSheetId="0" name="_xlnm.Print_Area" vbProcedure="false">Лист1!$A$1:$N$13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<sst xmlns="http://schemas.openxmlformats.org/spreadsheetml/2006/main" count="30" uniqueCount="29">
  <si>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</si>
  <si>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</si>
  <si>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Наименование работ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</si>
  <si>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</si>
  <si>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</si>
  <si>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</si>
  <si>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</si>
  <si>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</si>
  <si>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Фирма 1 (вход. №136 от 26.02.2026г.)</t>
  </si>
  <si>
    <t xml:space="preserve">Фирма 2 (вход. № 137 от 26.02.2026г.)</t>
  </si>
  <si>
    <t xml:space="preserve">Фирма 3 (вход. № 138 от 26.02.2026г)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</si>
  <si>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</si>
  <si>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</si>
  <si>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</si>
  <si>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</si>
  <si>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</si>
  <si>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</si>
  <si>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</si>
  <si>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Емкость для аспиратора</t>
  </si>
  <si>
    <t xml:space="preserve">шт.</t>
  </si>
  <si>
    <t xml:space="preserve">Спецшланг универсальный для ирригатора</t>
  </si>
  <si>
    <t xml:space="preserve">Ирригационная трубка</t>
  </si>
  <si>
    <t xml:space="preserve">упак.</t>
  </si>
  <si>
    <t xml:space="preserve">Итого:</t>
  </si>
  <si>
    <t xml:space="preserve">В результате проведённого расчёта Н(М)ЦК контракта составила: 200 195 рублей 00 копеек</t>
  </si>
  <si>
    <t xml:space="preserve">Двести тысяч сто девяносто пять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</si>
  <si>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</si>
  <si>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Н(М)ЦК  проверил:</t>
  </si>
  <si>
    <t xml:space="preserve">Заказчик: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</si>
</sst>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1207440</xdr:colOff>
      <xdr:row>2</xdr:row>
      <xdr:rowOff>1920600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1381760" y="2752920"/>
          <a:ext cx="959760" cy="348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415440</xdr:colOff>
      <xdr:row>2</xdr:row>
      <xdr:rowOff>1625040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1400840" y="2581200"/>
          <a:ext cx="148680" cy="225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814320</xdr:colOff>
      <xdr:row>2</xdr:row>
      <xdr:rowOff>1168200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10107360" y="2000520"/>
          <a:ext cx="793800" cy="348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868320</xdr:colOff>
      <xdr:row>2</xdr:row>
      <xdr:rowOff>1035000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9114840" y="1781640"/>
          <a:ext cx="853560" cy="434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415440</xdr:colOff>
      <xdr:row>2</xdr:row>
      <xdr:rowOff>1625040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1400840" y="2581200"/>
          <a:ext cx="148680" cy="2250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3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10" activeCellId="0" sqref="A10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52.09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6" t="s">
        <v>2</v>
      </c>
      <c r="C2" s="5" t="s">
        <v>3</v>
      </c>
      <c r="D2" s="7" t="s">
        <v>4</v>
      </c>
      <c r="E2" s="6" t="s">
        <v>5</v>
      </c>
      <c r="F2" s="6"/>
      <c r="G2" s="6"/>
      <c r="H2" s="8" t="s">
        <v>6</v>
      </c>
      <c r="I2" s="8"/>
      <c r="J2" s="8"/>
      <c r="K2" s="6" t="s">
        <v>7</v>
      </c>
      <c r="L2" s="6"/>
      <c r="M2" s="6"/>
      <c r="N2" s="6"/>
    </row>
    <row r="3" customFormat="false" ht="156.75" hidden="false" customHeight="true" outlineLevel="0" collapsed="false">
      <c r="A3" s="5"/>
      <c r="B3" s="6"/>
      <c r="C3" s="5"/>
      <c r="D3" s="7"/>
      <c r="E3" s="5" t="s">
        <v>8</v>
      </c>
      <c r="F3" s="5" t="s">
        <v>9</v>
      </c>
      <c r="G3" s="5" t="s">
        <v>10</v>
      </c>
      <c r="H3" s="6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0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4</v>
      </c>
      <c r="E4" s="15" t="n">
        <v>7135</v>
      </c>
      <c r="F4" s="15" t="n">
        <v>7500</v>
      </c>
      <c r="G4" s="15" t="n">
        <v>7540</v>
      </c>
      <c r="H4" s="16" t="n">
        <f aca="false">AVERAGEA(E4:G4)</f>
        <v>7391.66666666667</v>
      </c>
      <c r="I4" s="17" t="n">
        <f aca="false">SQRT(((SUM((POWER(G4-H4,2)),(POWER(F4-H4,2)),(POWER(E4-H4,2)))/(COLUMNS(E4:G4)-1))))</f>
        <v>223.177806542974</v>
      </c>
      <c r="J4" s="18" t="n">
        <f aca="false">ROUND(I4/H4*100,2)</f>
        <v>3.02</v>
      </c>
      <c r="K4" s="19" t="n">
        <f aca="false">D4*H4</f>
        <v>29566.6666666667</v>
      </c>
      <c r="L4" s="19" t="n">
        <f aca="false">E4</f>
        <v>7135</v>
      </c>
      <c r="M4" s="19" t="n">
        <f aca="false">L4</f>
        <v>7135</v>
      </c>
      <c r="N4" s="19" t="n">
        <f aca="false">M4*D4</f>
        <v>28540</v>
      </c>
    </row>
    <row r="5" s="20" customFormat="true" ht="30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4</v>
      </c>
      <c r="E5" s="15" t="n">
        <v>25700</v>
      </c>
      <c r="F5" s="15" t="n">
        <v>26000</v>
      </c>
      <c r="G5" s="15" t="n">
        <v>26190</v>
      </c>
      <c r="H5" s="16" t="n">
        <f aca="false">AVERAGEA(E5:G5)</f>
        <v>25963.3333333333</v>
      </c>
      <c r="I5" s="17" t="n">
        <f aca="false">SQRT(((SUM((POWER(G5-H5,2)),(POWER(F5-H5,2)),(POWER(E5-H5,2)))/(COLUMNS(E5:G5)-1))))</f>
        <v>247.04925284917</v>
      </c>
      <c r="J5" s="18" t="n">
        <f aca="false">ROUND(I5/H5*100,2)</f>
        <v>0.95</v>
      </c>
      <c r="K5" s="19" t="n">
        <f aca="false">D5*H5</f>
        <v>103853.333333333</v>
      </c>
      <c r="L5" s="19" t="n">
        <f aca="false">E5</f>
        <v>25700</v>
      </c>
      <c r="M5" s="19" t="n">
        <f aca="false">L5</f>
        <v>25700</v>
      </c>
      <c r="N5" s="19" t="n">
        <f aca="false">M5*D5</f>
        <v>102800</v>
      </c>
    </row>
    <row r="6" s="20" customFormat="true" ht="30.75" hidden="false" customHeight="true" outlineLevel="0" collapsed="false">
      <c r="A6" s="11" t="n">
        <v>3</v>
      </c>
      <c r="B6" s="12" t="s">
        <v>21</v>
      </c>
      <c r="C6" s="13" t="s">
        <v>22</v>
      </c>
      <c r="D6" s="14" t="n">
        <v>1</v>
      </c>
      <c r="E6" s="15" t="n">
        <v>68855</v>
      </c>
      <c r="F6" s="15" t="n">
        <v>69120</v>
      </c>
      <c r="G6" s="15" t="n">
        <v>69240</v>
      </c>
      <c r="H6" s="16" t="n">
        <f aca="false">AVERAGEA(E6:G6)</f>
        <v>69071.6666666667</v>
      </c>
      <c r="I6" s="17" t="n">
        <f aca="false">SQRT(((SUM((POWER(G6-H6,2)),(POWER(F6-H6,2)),(POWER(E6-H6,2)))/(COLUMNS(E6:G6)-1))))</f>
        <v>196.998307945356</v>
      </c>
      <c r="J6" s="18" t="n">
        <f aca="false">ROUND(I6/H6*100,2)</f>
        <v>0.29</v>
      </c>
      <c r="K6" s="19" t="n">
        <f aca="false">D6*H6</f>
        <v>69071.6666666667</v>
      </c>
      <c r="L6" s="19" t="n">
        <f aca="false">E6</f>
        <v>68855</v>
      </c>
      <c r="M6" s="19" t="n">
        <f aca="false">L6</f>
        <v>68855</v>
      </c>
      <c r="N6" s="19" t="n">
        <f aca="false">M6*D6</f>
        <v>68855</v>
      </c>
    </row>
    <row r="7" customFormat="false" ht="15" hidden="false" customHeight="true" outlineLevel="0" collapsed="false">
      <c r="A7" s="21" t="s">
        <v>23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19" t="n">
        <f aca="false">SUM(N4:N6)</f>
        <v>200195</v>
      </c>
    </row>
    <row r="8" customFormat="false" ht="15" hidden="false" customHeight="false" outlineLevel="0" collapsed="false">
      <c r="A8" s="22" t="s">
        <v>24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customFormat="false" ht="15" hidden="false" customHeight="false" outlineLevel="0" collapsed="false">
      <c r="A9" s="23" t="s">
        <v>25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customFormat="false" ht="15" hidden="false" customHeight="false" outlineLevel="0" collapsed="false">
      <c r="C10" s="24"/>
      <c r="D10" s="25"/>
      <c r="E10" s="25"/>
      <c r="F10" s="26"/>
      <c r="G10" s="24"/>
      <c r="H10" s="24"/>
      <c r="I10" s="24"/>
      <c r="J10" s="24"/>
      <c r="K10" s="24"/>
      <c r="L10" s="24"/>
      <c r="M10" s="24"/>
      <c r="N10" s="27"/>
    </row>
    <row r="11" customFormat="false" ht="168.3" hidden="false" customHeight="true" outlineLevel="0" collapsed="false">
      <c r="A11" s="28" t="s">
        <v>26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</row>
    <row r="12" customFormat="false" ht="15" hidden="false" customHeight="false" outlineLevel="0" collapsed="false">
      <c r="A12" s="29" t="s">
        <v>27</v>
      </c>
      <c r="B12" s="29"/>
    </row>
    <row r="13" customFormat="false" ht="15" hidden="false" customHeight="false" outlineLevel="0" collapsed="false">
      <c r="A13" s="29" t="s">
        <v>28</v>
      </c>
      <c r="B13" s="29"/>
    </row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7:M7"/>
    <mergeCell ref="A8:N8"/>
    <mergeCell ref="A9:N9"/>
    <mergeCell ref="D10:E10"/>
    <mergeCell ref="A11:N11"/>
    <mergeCell ref="A12:B12"/>
    <mergeCell ref="A13:B13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dcterms:modified xsi:type="dcterms:W3CDTF">2026-02-26T16:00:50Z</dcterms:modified>
  <cp:revision>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