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Лист1!$A$1:$N$15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<sst xmlns="http://schemas.openxmlformats.org/spreadsheetml/2006/main" count="34" uniqueCount="30">
  <si>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</si>
  <si>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</si>
  <si>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</si>
  <si>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</si>
  <si>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</si>
  <si>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</si>
  <si>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</si>
  <si>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</si>
  <si>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Фирма 1 (вход. №282 от 01.04.26г.)</t>
  </si>
  <si>
    <t xml:space="preserve">Фирма 2 (вход. №283 от 01.04.26г.)</t>
  </si>
  <si>
    <t xml:space="preserve">Фирма 3 (вход. № 284от 01.04.26г.)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</si>
  <si>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</si>
  <si>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</si>
  <si>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10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10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</si>
  <si>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10"/>
        <color rgb="FF000000"/>
        <rFont val="Times New Roman"/>
        <family val="1"/>
        <charset val="204"/>
      </rPr>
      <t xml:space="preserve"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</si>
  <si>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</si>
  <si>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</si>
  <si>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</si>
  <si>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Преднизалон</t>
  </si>
  <si>
    <t xml:space="preserve">упак.</t>
  </si>
  <si>
    <t xml:space="preserve">Гидрохлоротиазид</t>
  </si>
  <si>
    <t xml:space="preserve">Доксазозин</t>
  </si>
  <si>
    <t xml:space="preserve">Ципрофлоксацин</t>
  </si>
  <si>
    <t xml:space="preserve">Каптоприл</t>
  </si>
  <si>
    <t xml:space="preserve">В результате проведённого расчёта Н(М)ЦК контракта составила: 53 226  рублей 00  копеек</t>
  </si>
  <si>
    <t xml:space="preserve">Пятьдесят три тысячи двести двадцать шесть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</si>
  <si>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</si>
  <si>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Н(М)ЦК  проверил:</t>
  </si>
  <si>
    <t xml:space="preserve">Заказчик:</t>
  </si>
  <si>
    <t xml:space="preserve">Антитоксин яда гадюки обыкновенно; Вакцина для профилактики бешенства; Анатоксин столбнячный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</si>
</sst>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3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nos"/>
      <family val="0"/>
      <charset val="128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1205640</xdr:colOff>
      <xdr:row>2</xdr:row>
      <xdr:rowOff>1918800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9663480" y="2752920"/>
          <a:ext cx="957960" cy="347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413640</xdr:colOff>
      <xdr:row>2</xdr:row>
      <xdr:rowOff>1623240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9682560" y="2581200"/>
          <a:ext cx="146880" cy="22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812520</xdr:colOff>
      <xdr:row>2</xdr:row>
      <xdr:rowOff>1166400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389080" y="2000520"/>
          <a:ext cx="792000" cy="347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866520</xdr:colOff>
      <xdr:row>2</xdr:row>
      <xdr:rowOff>1033200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396560" y="1781640"/>
          <a:ext cx="851760" cy="43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413640</xdr:colOff>
      <xdr:row>2</xdr:row>
      <xdr:rowOff>1623240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9682560" y="2581200"/>
          <a:ext cx="146880" cy="2232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60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11" activeCellId="0" sqref="A11"/>
    </sheetView>
  </sheetViews>
  <sheetFormatPr defaultColWidth="8.71484375" defaultRowHeight="12.7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1" width="27.71"/>
    <col collapsed="false" customWidth="true" hidden="false" outlineLevel="0" max="3" min="3" style="1" width="9.14"/>
    <col collapsed="false" customWidth="true" hidden="false" outlineLevel="0" max="4" min="4" style="2" width="9.14"/>
    <col collapsed="false" customWidth="true" hidden="false" outlineLevel="0" max="5" min="5" style="1" width="12.15"/>
    <col collapsed="false" customWidth="true" hidden="false" outlineLevel="0" max="6" min="6" style="1" width="12.29"/>
    <col collapsed="false" customWidth="true" hidden="false" outlineLevel="0" max="7" min="7" style="1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  <col collapsed="false" customWidth="false" hidden="false" outlineLevel="0" max="16384" min="16" style="1" width="8.71"/>
  </cols>
  <sheetData>
    <row r="1" customFormat="false" ht="5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Format="false" ht="35.2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/>
      <c r="G2" s="6"/>
      <c r="H2" s="7" t="s">
        <v>6</v>
      </c>
      <c r="I2" s="7"/>
      <c r="J2" s="7"/>
      <c r="K2" s="6" t="s">
        <v>7</v>
      </c>
      <c r="L2" s="6"/>
      <c r="M2" s="6"/>
      <c r="N2" s="6"/>
    </row>
    <row r="3" customFormat="false" ht="156.75" hidden="false" customHeight="true" outlineLevel="0" collapsed="false">
      <c r="A3" s="4"/>
      <c r="B3" s="4"/>
      <c r="C3" s="4"/>
      <c r="D3" s="5"/>
      <c r="E3" s="4" t="s">
        <v>8</v>
      </c>
      <c r="F3" s="4" t="s">
        <v>9</v>
      </c>
      <c r="G3" s="4" t="s">
        <v>10</v>
      </c>
      <c r="H3" s="6" t="s">
        <v>11</v>
      </c>
      <c r="I3" s="8" t="s">
        <v>12</v>
      </c>
      <c r="J3" s="8" t="s">
        <v>13</v>
      </c>
      <c r="K3" s="8" t="s">
        <v>14</v>
      </c>
      <c r="L3" s="9" t="s">
        <v>15</v>
      </c>
      <c r="M3" s="9" t="s">
        <v>16</v>
      </c>
      <c r="N3" s="9" t="s">
        <v>17</v>
      </c>
    </row>
    <row r="4" customFormat="false" ht="27.75" hidden="false" customHeight="true" outlineLevel="0" collapsed="false">
      <c r="A4" s="4" t="n">
        <v>1</v>
      </c>
      <c r="B4" s="10" t="s">
        <v>18</v>
      </c>
      <c r="C4" s="11" t="s">
        <v>19</v>
      </c>
      <c r="D4" s="12" t="n">
        <v>84</v>
      </c>
      <c r="E4" s="13" t="n">
        <v>210</v>
      </c>
      <c r="F4" s="11" t="n">
        <v>220</v>
      </c>
      <c r="G4" s="11" t="n">
        <v>201</v>
      </c>
      <c r="H4" s="14" t="n">
        <f aca="false">AVERAGEA(E4:G4)</f>
        <v>210.333333333333</v>
      </c>
      <c r="I4" s="15" t="n">
        <f aca="false">SQRT(((SUM((POWER(G4-H4,2)),(POWER(F4-H4,2)),(POWER(E4-H4,2)))/(COLUMNS(E4:G4)-1))))</f>
        <v>9.50438495292217</v>
      </c>
      <c r="J4" s="16" t="n">
        <f aca="false">ROUND(I4/H4*100,2)</f>
        <v>4.52</v>
      </c>
      <c r="K4" s="17" t="n">
        <f aca="false">D4*H4</f>
        <v>17668</v>
      </c>
      <c r="L4" s="17" t="n">
        <f aca="false">E4</f>
        <v>210</v>
      </c>
      <c r="M4" s="17" t="n">
        <f aca="false">L4</f>
        <v>210</v>
      </c>
      <c r="N4" s="17" t="n">
        <f aca="false">M4*D4</f>
        <v>17640</v>
      </c>
    </row>
    <row r="5" customFormat="false" ht="27.75" hidden="false" customHeight="true" outlineLevel="0" collapsed="false">
      <c r="A5" s="4" t="n">
        <v>2</v>
      </c>
      <c r="B5" s="10" t="s">
        <v>20</v>
      </c>
      <c r="C5" s="11" t="s">
        <v>19</v>
      </c>
      <c r="D5" s="12" t="n">
        <v>210</v>
      </c>
      <c r="E5" s="13" t="n">
        <v>80</v>
      </c>
      <c r="F5" s="11" t="n">
        <v>80</v>
      </c>
      <c r="G5" s="11" t="n">
        <v>120</v>
      </c>
      <c r="H5" s="14" t="n">
        <f aca="false">AVERAGEA(E5:G5)</f>
        <v>93.3333333333333</v>
      </c>
      <c r="I5" s="15" t="n">
        <f aca="false">SQRT(((SUM((POWER(G5-H5,2)),(POWER(F5-H5,2)),(POWER(E5-H5,2)))/(COLUMNS(E5:G5)-1))))</f>
        <v>23.094010767585</v>
      </c>
      <c r="J5" s="16" t="n">
        <f aca="false">ROUND(I5/H5*100,2)</f>
        <v>24.74</v>
      </c>
      <c r="K5" s="17" t="n">
        <f aca="false">D5*H5</f>
        <v>19600</v>
      </c>
      <c r="L5" s="17" t="n">
        <f aca="false">E5</f>
        <v>80</v>
      </c>
      <c r="M5" s="17" t="n">
        <f aca="false">L5</f>
        <v>80</v>
      </c>
      <c r="N5" s="17" t="n">
        <f aca="false">M5*D5</f>
        <v>16800</v>
      </c>
    </row>
    <row r="6" customFormat="false" ht="27.75" hidden="false" customHeight="true" outlineLevel="0" collapsed="false">
      <c r="A6" s="4" t="n">
        <v>3</v>
      </c>
      <c r="B6" s="10" t="s">
        <v>21</v>
      </c>
      <c r="C6" s="11" t="s">
        <v>19</v>
      </c>
      <c r="D6" s="12" t="n">
        <v>12</v>
      </c>
      <c r="E6" s="13" t="n">
        <v>373</v>
      </c>
      <c r="F6" s="11" t="n">
        <v>380</v>
      </c>
      <c r="G6" s="11" t="n">
        <v>373</v>
      </c>
      <c r="H6" s="14" t="n">
        <f aca="false">AVERAGEA(E6:G6)</f>
        <v>375.333333333333</v>
      </c>
      <c r="I6" s="15" t="n">
        <f aca="false">SQRT(((SUM((POWER(G6-H6,2)),(POWER(F6-H6,2)),(POWER(E6-H6,2)))/(COLUMNS(E6:G6)-1))))</f>
        <v>4.04145188432738</v>
      </c>
      <c r="J6" s="16" t="n">
        <f aca="false">ROUND(I6/H6*100,2)</f>
        <v>1.08</v>
      </c>
      <c r="K6" s="17" t="n">
        <f aca="false">D6*H6</f>
        <v>4504</v>
      </c>
      <c r="L6" s="17" t="n">
        <f aca="false">E6</f>
        <v>373</v>
      </c>
      <c r="M6" s="17" t="n">
        <f aca="false">L6</f>
        <v>373</v>
      </c>
      <c r="N6" s="17" t="n">
        <f aca="false">M6*D6</f>
        <v>4476</v>
      </c>
    </row>
    <row r="7" customFormat="false" ht="27.75" hidden="false" customHeight="true" outlineLevel="0" collapsed="false">
      <c r="A7" s="4" t="n">
        <v>4</v>
      </c>
      <c r="B7" s="10" t="s">
        <v>22</v>
      </c>
      <c r="C7" s="11" t="s">
        <v>19</v>
      </c>
      <c r="D7" s="12" t="n">
        <v>85</v>
      </c>
      <c r="E7" s="13" t="n">
        <v>78</v>
      </c>
      <c r="F7" s="11" t="n">
        <v>80</v>
      </c>
      <c r="G7" s="11" t="n">
        <v>80</v>
      </c>
      <c r="H7" s="14" t="n">
        <f aca="false">AVERAGEA(E7:G7)</f>
        <v>79.3333333333333</v>
      </c>
      <c r="I7" s="15" t="n">
        <f aca="false">SQRT(((SUM((POWER(G7-H7,2)),(POWER(F7-H7,2)),(POWER(E7-H7,2)))/(COLUMNS(E7:G7)-1))))</f>
        <v>1.15470053837925</v>
      </c>
      <c r="J7" s="16" t="n">
        <f aca="false">ROUND(I7/H7*100,2)</f>
        <v>1.46</v>
      </c>
      <c r="K7" s="17" t="n">
        <f aca="false">D7*H7</f>
        <v>6743.33333333333</v>
      </c>
      <c r="L7" s="17" t="n">
        <f aca="false">E7</f>
        <v>78</v>
      </c>
      <c r="M7" s="17" t="n">
        <f aca="false">L7</f>
        <v>78</v>
      </c>
      <c r="N7" s="17" t="n">
        <f aca="false">M7*D7</f>
        <v>6630</v>
      </c>
    </row>
    <row r="8" customFormat="false" ht="27.75" hidden="false" customHeight="true" outlineLevel="0" collapsed="false">
      <c r="A8" s="4" t="n">
        <v>5</v>
      </c>
      <c r="B8" s="18" t="s">
        <v>23</v>
      </c>
      <c r="C8" s="11" t="s">
        <v>19</v>
      </c>
      <c r="D8" s="12" t="n">
        <v>240</v>
      </c>
      <c r="E8" s="13" t="n">
        <v>32</v>
      </c>
      <c r="F8" s="11" t="n">
        <v>40</v>
      </c>
      <c r="G8" s="11" t="n">
        <v>40</v>
      </c>
      <c r="H8" s="14" t="n">
        <f aca="false">AVERAGEA(E8:G8)</f>
        <v>37.3333333333333</v>
      </c>
      <c r="I8" s="15" t="n">
        <f aca="false">SQRT(((SUM((POWER(G8-H8,2)),(POWER(F8-H8,2)),(POWER(E8-H8,2)))/(COLUMNS(E8:G8)-1))))</f>
        <v>4.61880215351701</v>
      </c>
      <c r="J8" s="16" t="n">
        <f aca="false">ROUND(I8/H8*100,2)</f>
        <v>12.37</v>
      </c>
      <c r="K8" s="17" t="n">
        <f aca="false">D8*H8</f>
        <v>8960</v>
      </c>
      <c r="L8" s="17" t="n">
        <f aca="false">E8</f>
        <v>32</v>
      </c>
      <c r="M8" s="17" t="n">
        <f aca="false">L8</f>
        <v>32</v>
      </c>
      <c r="N8" s="17" t="n">
        <f aca="false">M8*D8</f>
        <v>7680</v>
      </c>
    </row>
    <row r="9" customFormat="false" ht="12.75" hidden="false" customHeight="false" outlineLevel="0" collapsed="false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7" t="n">
        <f aca="false">SUM(N4:N8)</f>
        <v>53226</v>
      </c>
    </row>
    <row r="10" customFormat="false" ht="12.75" hidden="false" customHeight="false" outlineLevel="0" collapsed="false">
      <c r="A10" s="19" t="s">
        <v>24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</row>
    <row r="11" customFormat="false" ht="12.75" hidden="false" customHeight="false" outlineLevel="0" collapsed="false">
      <c r="A11" s="20" t="s">
        <v>25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customFormat="false" ht="12.75" hidden="false" customHeight="false" outlineLevel="0" collapsed="false">
      <c r="D12" s="21"/>
      <c r="E12" s="21"/>
      <c r="F12" s="22"/>
      <c r="N12" s="23"/>
    </row>
    <row r="13" customFormat="false" ht="198" hidden="false" customHeight="true" outlineLevel="0" collapsed="false">
      <c r="A13" s="24" t="s">
        <v>26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  <row r="14" customFormat="false" ht="12.75" hidden="false" customHeight="false" outlineLevel="0" collapsed="false">
      <c r="A14" s="25" t="s">
        <v>27</v>
      </c>
      <c r="B14" s="25"/>
    </row>
    <row r="15" customFormat="false" ht="12.75" hidden="false" customHeight="false" outlineLevel="0" collapsed="false">
      <c r="A15" s="25" t="s">
        <v>28</v>
      </c>
      <c r="B15" s="25"/>
    </row>
    <row r="60" customFormat="false" ht="12.75" hidden="false" customHeight="false" outlineLevel="0" collapsed="false">
      <c r="D60" s="26" t="s">
        <v>29</v>
      </c>
    </row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9:M9"/>
    <mergeCell ref="A10:N10"/>
    <mergeCell ref="A11:N11"/>
    <mergeCell ref="D12:E12"/>
    <mergeCell ref="A13:N13"/>
    <mergeCell ref="A14:B14"/>
    <mergeCell ref="A15:B15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204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2026-03-09T15:46:40Z</cp:lastPrinted>
  <dcterms:modified xsi:type="dcterms:W3CDTF">2026-04-01T12:44:26Z</dcterms:modified>
  <cp:revision>35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