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83\"/>
    </mc:Choice>
  </mc:AlternateContent>
  <bookViews>
    <workbookView xWindow="480" yWindow="135" windowWidth="18195" windowHeight="117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I23" i="1"/>
  <c r="H23" i="1"/>
  <c r="I22" i="1"/>
  <c r="H22" i="1"/>
  <c r="N23" i="1" l="1"/>
  <c r="N19" i="1"/>
  <c r="M24" i="1"/>
  <c r="N15" i="1"/>
  <c r="J22" i="1"/>
  <c r="J23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N24" i="1" l="1"/>
  <c r="J18" i="1"/>
  <c r="J15" i="1"/>
  <c r="J14" i="1"/>
  <c r="J16" i="1"/>
  <c r="J21" i="1"/>
  <c r="J19" i="1"/>
  <c r="J17" i="1"/>
  <c r="J20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<sst xmlns="http://schemas.openxmlformats.org/spreadsheetml/2006/main" count="40" uniqueCount="40">
  <si>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</si>
  <si>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</si>
  <si>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</si>
  <si>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</si>
  <si>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</si>
  <si>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</si>
  <si>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</si>
  <si>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</si>
  <si>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</si>
  <si>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</si>
  <si>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</si>
  <si>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</si>
  <si>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</si>
  <si>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</si>
  <si>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</si>
  <si>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</si>
  <si>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</si>
  <si>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</si>
  <si>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</si>
  <si>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</si>
  <si>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</si>
  <si>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</si>
  <si>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</si>
  <si>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</si>
  <si>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</si>
  <si>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</si>
  <si>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</si>
  <si>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</si>
  <si>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</si>
  <si>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</si>
  <si>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</si>
  <si>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</si>
  <si>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</si>
  <si>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</si>
  <si>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</si>
  <si>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</si>
  <si>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ГБДОУ детский сад № 83 Калининского района Санкт-Петербурга</t>
  </si>
  <si>
    <t>Оказание услуг по камерному обеззараживанию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</si>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</sst>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abSelected="1" zoomScale="90" zoomScaleNormal="90" workbookViewId="0">
      <selection activeCell="B14" sqref="B14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4" width="11" style="11" bestFit="1" customWidth="1"/>
    <col min="15" max="16384" width="9.140625" style="11"/>
  </cols>
  <sheetData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8" t="s">
        <v>35</v>
      </c>
      <c r="B4" s="28"/>
      <c r="C4" s="28"/>
      <c r="D4" s="28"/>
      <c r="E4" s="28"/>
      <c r="F4" s="28"/>
      <c r="G4" s="28"/>
      <c r="H4" s="28"/>
      <c r="I4" s="28"/>
      <c r="J4" s="28"/>
    </row>
    <row r="5" spans="1:14" x14ac:dyDescent="0.25">
      <c r="A5" s="28" t="s">
        <v>1</v>
      </c>
      <c r="B5" s="28"/>
      <c r="C5" s="28"/>
      <c r="D5" s="28"/>
      <c r="E5" s="28"/>
      <c r="F5" s="28"/>
      <c r="G5" s="28"/>
      <c r="H5" s="28"/>
      <c r="I5" s="28"/>
      <c r="J5" s="28"/>
    </row>
    <row r="6" spans="1:14" s="18" customFormat="1" x14ac:dyDescent="0.25">
      <c r="A6" s="28" t="s">
        <v>36</v>
      </c>
      <c r="B6" s="28"/>
      <c r="C6" s="28"/>
      <c r="D6" s="28"/>
      <c r="E6" s="28"/>
      <c r="F6" s="28"/>
      <c r="G6" s="28"/>
      <c r="H6" s="28"/>
      <c r="I6" s="28"/>
      <c r="J6" s="28"/>
    </row>
    <row r="7" spans="1:14" ht="21" customHeight="1" x14ac:dyDescent="0.25"/>
    <row r="8" spans="1:14" ht="22.5" customHeight="1" x14ac:dyDescent="0.25">
      <c r="A8" s="28" t="s">
        <v>9</v>
      </c>
      <c r="B8" s="28"/>
      <c r="C8" s="28"/>
      <c r="D8" s="28"/>
      <c r="E8" s="28"/>
      <c r="F8" s="28"/>
      <c r="G8" s="28"/>
      <c r="H8" s="28"/>
      <c r="I8" s="28"/>
      <c r="J8" s="28"/>
    </row>
    <row r="10" spans="1:14" x14ac:dyDescent="0.25">
      <c r="A10" s="29" t="s">
        <v>5</v>
      </c>
      <c r="B10" s="29"/>
      <c r="C10" s="29"/>
      <c r="D10" s="29"/>
      <c r="E10" s="29"/>
      <c r="F10" s="29"/>
      <c r="G10" s="29"/>
      <c r="H10" s="29"/>
      <c r="I10" s="29"/>
      <c r="J10" s="29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31</v>
      </c>
      <c r="D11" s="13" t="s">
        <v>32</v>
      </c>
      <c r="E11" s="26" t="s">
        <v>33</v>
      </c>
      <c r="F11" s="26"/>
      <c r="G11" s="26"/>
      <c r="H11" s="13" t="s">
        <v>6</v>
      </c>
      <c r="I11" s="19" t="s">
        <v>3</v>
      </c>
      <c r="J11" s="16" t="s">
        <v>2</v>
      </c>
      <c r="K11" s="19" t="s">
        <v>34</v>
      </c>
      <c r="L11" s="19" t="s">
        <v>7</v>
      </c>
      <c r="M11" s="19" t="s">
        <v>8</v>
      </c>
    </row>
    <row r="12" spans="1:14" ht="30" x14ac:dyDescent="0.25">
      <c r="A12" s="10" t="s">
        <v>11</v>
      </c>
      <c r="B12" s="21" t="s">
        <v>22</v>
      </c>
      <c r="C12" s="20">
        <v>500</v>
      </c>
      <c r="D12" s="20">
        <v>550</v>
      </c>
      <c r="E12" s="25">
        <v>550</v>
      </c>
      <c r="F12" s="25"/>
      <c r="G12" s="25"/>
      <c r="H12" s="14">
        <f t="shared" ref="H12" si="0">AVERAGE(C12:G12)</f>
        <v>533.33000000000004</v>
      </c>
      <c r="I12" s="14">
        <f t="shared" ref="I12" si="1">STDEV(C12:G12)</f>
        <v>28.87</v>
      </c>
      <c r="J12" s="15">
        <f t="shared" ref="J12:J21" si="2">I12/H12*100</f>
        <v>5.41</v>
      </c>
      <c r="K12" s="20">
        <v>500</v>
      </c>
      <c r="L12" s="22">
        <v>183</v>
      </c>
      <c r="M12" s="14">
        <f>K12*L12</f>
        <v>91500</v>
      </c>
    </row>
    <row r="13" spans="1:14" ht="30" x14ac:dyDescent="0.25">
      <c r="A13" s="10" t="s">
        <v>12</v>
      </c>
      <c r="B13" s="21" t="s">
        <v>23</v>
      </c>
      <c r="C13" s="20">
        <v>150</v>
      </c>
      <c r="D13" s="20">
        <v>165</v>
      </c>
      <c r="E13" s="25">
        <v>165</v>
      </c>
      <c r="F13" s="25"/>
      <c r="G13" s="25"/>
      <c r="H13" s="14">
        <f t="shared" ref="H13:H14" si="3">AVERAGE(C13:G13)</f>
        <v>160</v>
      </c>
      <c r="I13" s="14">
        <f t="shared" ref="I13:I14" si="4">STDEV(C13:G13)</f>
        <v>8.66</v>
      </c>
      <c r="J13" s="15">
        <f t="shared" si="2"/>
        <v>5.41</v>
      </c>
      <c r="K13" s="20">
        <v>150</v>
      </c>
      <c r="L13" s="23">
        <v>183</v>
      </c>
      <c r="M13" s="14">
        <f t="shared" ref="M13:M23" si="5">K13*L13</f>
        <v>27450</v>
      </c>
    </row>
    <row r="14" spans="1:14" ht="30" x14ac:dyDescent="0.25">
      <c r="A14" s="10" t="s">
        <v>13</v>
      </c>
      <c r="B14" s="21" t="s">
        <v>37</v>
      </c>
      <c r="C14" s="20">
        <v>150</v>
      </c>
      <c r="D14" s="20">
        <v>165</v>
      </c>
      <c r="E14" s="25">
        <v>165</v>
      </c>
      <c r="F14" s="25"/>
      <c r="G14" s="25"/>
      <c r="H14" s="14">
        <f t="shared" si="3"/>
        <v>160</v>
      </c>
      <c r="I14" s="14">
        <f t="shared" si="4"/>
        <v>8.66</v>
      </c>
      <c r="J14" s="15">
        <f t="shared" si="2"/>
        <v>5.41</v>
      </c>
      <c r="K14" s="20">
        <v>150</v>
      </c>
      <c r="L14" s="22">
        <v>183</v>
      </c>
      <c r="M14" s="14">
        <f t="shared" si="5"/>
        <v>27450</v>
      </c>
    </row>
    <row r="15" spans="1:14" ht="30" x14ac:dyDescent="0.25">
      <c r="A15" s="10" t="s">
        <v>14</v>
      </c>
      <c r="B15" s="21" t="s">
        <v>24</v>
      </c>
      <c r="C15" s="20">
        <v>100</v>
      </c>
      <c r="D15" s="20">
        <v>110</v>
      </c>
      <c r="E15" s="25">
        <v>110</v>
      </c>
      <c r="F15" s="25"/>
      <c r="G15" s="25"/>
      <c r="H15" s="14">
        <f t="shared" ref="H15:H21" si="6">AVERAGE(C15:G15)</f>
        <v>106.67</v>
      </c>
      <c r="I15" s="14">
        <f t="shared" ref="I15:I21" si="7">STDEV(C15:G15)</f>
        <v>5.77</v>
      </c>
      <c r="J15" s="15">
        <f t="shared" si="2"/>
        <v>5.41</v>
      </c>
      <c r="K15" s="20">
        <v>100</v>
      </c>
      <c r="L15" s="23">
        <v>183</v>
      </c>
      <c r="M15" s="14">
        <f t="shared" si="5"/>
        <v>18300</v>
      </c>
      <c r="N15" s="24">
        <f>M12+M13+M14+M15</f>
        <v>164700</v>
      </c>
    </row>
    <row r="16" spans="1:14" ht="30" x14ac:dyDescent="0.25">
      <c r="A16" s="10" t="s">
        <v>15</v>
      </c>
      <c r="B16" s="21" t="s">
        <v>25</v>
      </c>
      <c r="C16" s="20">
        <v>550</v>
      </c>
      <c r="D16" s="20">
        <v>600</v>
      </c>
      <c r="E16" s="25">
        <v>600</v>
      </c>
      <c r="F16" s="25"/>
      <c r="G16" s="25"/>
      <c r="H16" s="14">
        <f t="shared" si="6"/>
        <v>583.33000000000004</v>
      </c>
      <c r="I16" s="14">
        <f t="shared" si="7"/>
        <v>28.87</v>
      </c>
      <c r="J16" s="15">
        <f t="shared" si="2"/>
        <v>4.95</v>
      </c>
      <c r="K16" s="20">
        <v>550</v>
      </c>
      <c r="L16" s="22">
        <v>168</v>
      </c>
      <c r="M16" s="14">
        <f t="shared" si="5"/>
        <v>92400</v>
      </c>
    </row>
    <row r="17" spans="1:14" ht="30" x14ac:dyDescent="0.25">
      <c r="A17" s="10" t="s">
        <v>16</v>
      </c>
      <c r="B17" s="21" t="s">
        <v>26</v>
      </c>
      <c r="C17" s="20">
        <v>165</v>
      </c>
      <c r="D17" s="20">
        <v>180</v>
      </c>
      <c r="E17" s="25">
        <v>180</v>
      </c>
      <c r="F17" s="25"/>
      <c r="G17" s="25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3">
        <v>168</v>
      </c>
      <c r="M17" s="14">
        <f t="shared" si="5"/>
        <v>27720</v>
      </c>
    </row>
    <row r="18" spans="1:14" ht="30" x14ac:dyDescent="0.25">
      <c r="A18" s="10" t="s">
        <v>17</v>
      </c>
      <c r="B18" s="21" t="s">
        <v>38</v>
      </c>
      <c r="C18" s="20">
        <v>165</v>
      </c>
      <c r="D18" s="20">
        <v>180</v>
      </c>
      <c r="E18" s="25">
        <v>180</v>
      </c>
      <c r="F18" s="25"/>
      <c r="G18" s="25"/>
      <c r="H18" s="14">
        <f t="shared" si="6"/>
        <v>175</v>
      </c>
      <c r="I18" s="14">
        <f t="shared" si="7"/>
        <v>8.66</v>
      </c>
      <c r="J18" s="15">
        <f t="shared" si="2"/>
        <v>4.95</v>
      </c>
      <c r="K18" s="20">
        <v>165</v>
      </c>
      <c r="L18" s="22">
        <v>168</v>
      </c>
      <c r="M18" s="14">
        <f t="shared" si="5"/>
        <v>27720</v>
      </c>
    </row>
    <row r="19" spans="1:14" ht="30" x14ac:dyDescent="0.25">
      <c r="A19" s="10" t="s">
        <v>18</v>
      </c>
      <c r="B19" s="21" t="s">
        <v>27</v>
      </c>
      <c r="C19" s="20">
        <v>110</v>
      </c>
      <c r="D19" s="20">
        <v>120</v>
      </c>
      <c r="E19" s="25">
        <v>120</v>
      </c>
      <c r="F19" s="25"/>
      <c r="G19" s="25"/>
      <c r="H19" s="14">
        <f t="shared" si="6"/>
        <v>116.67</v>
      </c>
      <c r="I19" s="14">
        <f t="shared" si="7"/>
        <v>5.77</v>
      </c>
      <c r="J19" s="15">
        <f t="shared" si="2"/>
        <v>4.95</v>
      </c>
      <c r="K19" s="20">
        <v>110</v>
      </c>
      <c r="L19" s="23">
        <v>168</v>
      </c>
      <c r="M19" s="14">
        <f t="shared" si="5"/>
        <v>18480</v>
      </c>
      <c r="N19" s="24">
        <f>M16+M17+M18+M19</f>
        <v>166320</v>
      </c>
    </row>
    <row r="20" spans="1:14" ht="30" x14ac:dyDescent="0.25">
      <c r="A20" s="10" t="s">
        <v>19</v>
      </c>
      <c r="B20" s="21" t="s">
        <v>28</v>
      </c>
      <c r="C20" s="20">
        <v>600</v>
      </c>
      <c r="D20" s="20">
        <v>660</v>
      </c>
      <c r="E20" s="25">
        <v>660</v>
      </c>
      <c r="F20" s="25"/>
      <c r="G20" s="25"/>
      <c r="H20" s="14">
        <f t="shared" si="6"/>
        <v>640</v>
      </c>
      <c r="I20" s="14">
        <f t="shared" si="7"/>
        <v>34.64</v>
      </c>
      <c r="J20" s="15">
        <f t="shared" si="2"/>
        <v>5.41</v>
      </c>
      <c r="K20" s="20">
        <v>600</v>
      </c>
      <c r="L20" s="22">
        <v>168</v>
      </c>
      <c r="M20" s="14">
        <f t="shared" si="5"/>
        <v>100800</v>
      </c>
    </row>
    <row r="21" spans="1:14" ht="30" x14ac:dyDescent="0.25">
      <c r="A21" s="10" t="s">
        <v>20</v>
      </c>
      <c r="B21" s="21" t="s">
        <v>29</v>
      </c>
      <c r="C21" s="20">
        <v>180</v>
      </c>
      <c r="D21" s="20">
        <v>195</v>
      </c>
      <c r="E21" s="25">
        <v>195</v>
      </c>
      <c r="F21" s="25"/>
      <c r="G21" s="25"/>
      <c r="H21" s="14">
        <f t="shared" si="6"/>
        <v>190</v>
      </c>
      <c r="I21" s="14">
        <f t="shared" si="7"/>
        <v>8.66</v>
      </c>
      <c r="J21" s="15">
        <f t="shared" si="2"/>
        <v>4.5599999999999996</v>
      </c>
      <c r="K21" s="20">
        <v>180</v>
      </c>
      <c r="L21" s="23">
        <v>168</v>
      </c>
      <c r="M21" s="14">
        <f t="shared" si="5"/>
        <v>30240</v>
      </c>
    </row>
    <row r="22" spans="1:14" ht="30" x14ac:dyDescent="0.25">
      <c r="A22" s="10" t="s">
        <v>21</v>
      </c>
      <c r="B22" s="21" t="s">
        <v>39</v>
      </c>
      <c r="C22" s="20">
        <v>180</v>
      </c>
      <c r="D22" s="20">
        <v>195</v>
      </c>
      <c r="E22" s="25">
        <v>195</v>
      </c>
      <c r="F22" s="25"/>
      <c r="G22" s="25"/>
      <c r="H22" s="14">
        <f t="shared" ref="H22:H23" si="8">AVERAGE(C22:G22)</f>
        <v>190</v>
      </c>
      <c r="I22" s="14">
        <f t="shared" ref="I22:I23" si="9">STDEV(C22:G22)</f>
        <v>8.66</v>
      </c>
      <c r="J22" s="15">
        <f t="shared" ref="J22:J23" si="10">I22/H22*100</f>
        <v>4.5599999999999996</v>
      </c>
      <c r="K22" s="20">
        <v>180</v>
      </c>
      <c r="L22" s="22">
        <v>168</v>
      </c>
      <c r="M22" s="14">
        <f t="shared" si="5"/>
        <v>30240</v>
      </c>
    </row>
    <row r="23" spans="1:14" ht="30" x14ac:dyDescent="0.25">
      <c r="A23" s="10">
        <v>12</v>
      </c>
      <c r="B23" s="21" t="s">
        <v>30</v>
      </c>
      <c r="C23" s="20">
        <v>120</v>
      </c>
      <c r="D23" s="20">
        <v>130</v>
      </c>
      <c r="E23" s="25">
        <v>130</v>
      </c>
      <c r="F23" s="25"/>
      <c r="G23" s="25"/>
      <c r="H23" s="14">
        <f t="shared" si="8"/>
        <v>126.67</v>
      </c>
      <c r="I23" s="14">
        <f t="shared" si="9"/>
        <v>5.77</v>
      </c>
      <c r="J23" s="15">
        <f t="shared" si="10"/>
        <v>4.5599999999999996</v>
      </c>
      <c r="K23" s="20">
        <v>120</v>
      </c>
      <c r="L23" s="23">
        <v>168</v>
      </c>
      <c r="M23" s="14">
        <f t="shared" si="5"/>
        <v>20160</v>
      </c>
      <c r="N23" s="24">
        <f>M20+M21+M22+M23</f>
        <v>181440</v>
      </c>
    </row>
    <row r="24" spans="1:14" x14ac:dyDescent="0.25">
      <c r="M24" s="24">
        <f>SUM(M12:M23)</f>
        <v>512460</v>
      </c>
      <c r="N24" s="11">
        <f>SUM(N13:N23)</f>
        <v>512460</v>
      </c>
    </row>
  </sheetData>
  <mergeCells count="19">
    <mergeCell ref="A2:J2"/>
    <mergeCell ref="A4:J4"/>
    <mergeCell ref="A5:J5"/>
    <mergeCell ref="A10:J10"/>
    <mergeCell ref="A8:J8"/>
    <mergeCell ref="E21:G21"/>
    <mergeCell ref="E22:G22"/>
    <mergeCell ref="E23:G23"/>
    <mergeCell ref="A6:J6"/>
    <mergeCell ref="E16:G16"/>
    <mergeCell ref="E17:G17"/>
    <mergeCell ref="E18:G18"/>
    <mergeCell ref="E19:G19"/>
    <mergeCell ref="E20:G20"/>
    <mergeCell ref="E11:G11"/>
    <mergeCell ref="E12:G12"/>
    <mergeCell ref="E13:G13"/>
    <mergeCell ref="E14:G14"/>
    <mergeCell ref="E15:G15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2017-04-26T13:19:09Z</cp:lastPrinted>
  <dcterms:created xsi:type="dcterms:W3CDTF">2014-02-20T07:55:18Z</dcterms:created>
  <dcterms:modified xsi:type="dcterms:W3CDTF">2026-04-02T09:08:36Z</dcterms:modified>
</cp:coreProperties>
</file>