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01"/>
  <workbookPr/>
  <mc:AlternateContent xmlns:mc="http://schemas.openxmlformats.org/markup-compatibility/2006">
    <mc:Choice Requires="x15">
      <x15ac:absPath xmlns:x15ac="http://schemas.microsoft.com/office/spreadsheetml/2010/11/ac" url="C:\Users\Faust\Desktop\флешка\Корсакова\2026\Замена дверей\"/>
    </mc:Choice>
  </mc:AlternateContent>
  <xr:revisionPtr revIDLastSave="0" documentId="13_ncr:1_{CD039DFD-39F1-4F66-8189-551A5A44D14F}" xr6:coauthVersionLast="45" xr6:coauthVersionMax="45" xr10:uidLastSave="{00000000-0000-0000-0000-000000000000}"/>
  <bookViews>
    <workbookView xWindow="-120" yWindow="-120" windowWidth="38640" windowHeight="21120" tabRatio="116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7" i="1" l="1"/>
  <c r="G7" i="1" l="1"/>
  <c r="H7" i="1"/>
</calcChain>
</file>

<file path=xl/sharedStrings.xml><?xml version="1.0" encoding="utf-8"?>
<sst xmlns="http://schemas.openxmlformats.org/spreadsheetml/2006/main" count="19" uniqueCount="18">
  <si>
    <t>Наименование работ</t>
  </si>
  <si>
    <t>Количество товаров, работ, услуг</t>
  </si>
  <si>
    <t>Цена единицы Работ, указанная в источнике № 1, (руб.)</t>
  </si>
  <si>
    <t>Цена единицы Работ, указанная в источнике № 2, (руб.)</t>
  </si>
  <si>
    <t>Цена единицы Работ, указанная в источнике № 3, (руб.)</t>
  </si>
  <si>
    <t xml:space="preserve">Средняя арифметическая величина цены единицы товара   </t>
  </si>
  <si>
    <t xml:space="preserve">Среднее квадратичное отклонение </t>
  </si>
  <si>
    <t xml:space="preserve">Коэффициент вариации (%)   </t>
  </si>
  <si>
    <t xml:space="preserve">Начальная (максимальная) цена контракта (руб.)    </t>
  </si>
  <si>
    <t xml:space="preserve">Запрос о предоставлении ценовой информации направлен 5 (пяти) поставщикам, ответ получен от 3 (трех) поставщиков. *Начальная (максимальная) цена определена методом сопоставимых рыночных цен (анализа рынка) в соответствии с Приказом Министерства экономического развития от 02.10.2013г. № 567 «Об утверждении методических рекомендаций по применению методов определения начальной (максимальной) цены».Ценовая информация была получена согласно п.3.7.1. и 3.7.2. Методических рекомендаций, утвержденных приказом Министерства Экономического развития от 02.10.2013г. №567 «Об утверждении методических рекомендаций по применению методов определения начальной (максимальной) цены», цены, заключаемой с единственным поставщиком (подрядчиком, исполнителем), путем запросов о предоставлении ценовой информации не менее пяти поставщикам (подрядчикам, исполнителям), обладающим опытом соответствующих услуг, информация о которых имеется в свободном доступе (в частности, опубликована в печати, размещена на сайтах в сети «Интернет») и размещения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(далее-ЕИС) до ввода в эксплуатацию ЕИС на официальном сайте Российский Федерации в информационно-телекоммуникационной сети «Интернет» для размещения информации о размещении заказов на поставки товаров, выполнения работ, оказания услуг. </t>
  </si>
  <si>
    <t>Обоснование начальной (минимальной) цены контракта.</t>
  </si>
  <si>
    <t>Контрактный управляющий                   _______________/В.В. Овчинников/</t>
  </si>
  <si>
    <t>Начальная максимальная цена (руб.):</t>
  </si>
  <si>
    <t>Дата получения</t>
  </si>
  <si>
    <t>ИНН</t>
  </si>
  <si>
    <t>Дата отправки-</t>
  </si>
  <si>
    <t xml:space="preserve">Сумма        </t>
  </si>
  <si>
    <t>Работы по замене шумоизоляционных дверей на 5 этаже, правая сторона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</si>
</sst>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0" fontId="4" fillId="0" borderId="6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5" fillId="0" borderId="0" xfId="0" applyFont="1"/>
    <xf numFmtId="49" fontId="7" fillId="0" borderId="7" xfId="0" applyNumberFormat="1" applyFont="1" applyBorder="1" applyAlignment="1">
      <alignment horizontal="left" vertical="center" wrapText="1"/>
    </xf>
    <xf numFmtId="0" fontId="8" fillId="0" borderId="7" xfId="0" applyFont="1" applyBorder="1" applyAlignment="1">
      <alignment horizontal="center" vertical="center"/>
    </xf>
    <xf numFmtId="2" fontId="8" fillId="0" borderId="7" xfId="0" applyNumberFormat="1" applyFont="1" applyBorder="1" applyAlignment="1">
      <alignment horizontal="center" vertical="center"/>
    </xf>
    <xf numFmtId="0" fontId="5" fillId="0" borderId="8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left"/>
    </xf>
    <xf numFmtId="0" fontId="5" fillId="0" borderId="0" xfId="0" applyFont="1" applyAlignment="1">
      <alignment wrapText="1"/>
    </xf>
    <xf numFmtId="0" fontId="6" fillId="0" borderId="0" xfId="0" applyFont="1"/>
    <xf numFmtId="0" fontId="8" fillId="0" borderId="0" xfId="0" applyFont="1"/>
    <xf numFmtId="4" fontId="8" fillId="0" borderId="7" xfId="0" applyNumberFormat="1" applyFont="1" applyBorder="1" applyAlignment="1">
      <alignment horizontal="center" vertical="center"/>
    </xf>
    <xf numFmtId="4" fontId="5" fillId="0" borderId="8" xfId="0" applyNumberFormat="1" applyFont="1" applyBorder="1"/>
    <xf numFmtId="0" fontId="8" fillId="0" borderId="7" xfId="0" applyFont="1" applyBorder="1" applyAlignment="1">
      <alignment horizontal="left" vertical="center" wrapText="1"/>
    </xf>
    <xf numFmtId="0" fontId="8" fillId="0" borderId="0" xfId="0" applyFont="1" applyBorder="1"/>
    <xf numFmtId="2" fontId="6" fillId="0" borderId="0" xfId="0" applyNumberFormat="1" applyFont="1" applyBorder="1" applyAlignment="1">
      <alignment horizontal="center" vertical="center"/>
    </xf>
    <xf numFmtId="2" fontId="8" fillId="0" borderId="0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14" fontId="8" fillId="0" borderId="8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4" fontId="3" fillId="2" borderId="7" xfId="0" applyNumberFormat="1" applyFont="1" applyFill="1" applyBorder="1" applyAlignment="1">
      <alignment horizontal="center" vertical="center" wrapText="1"/>
    </xf>
    <xf numFmtId="1" fontId="8" fillId="0" borderId="8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4" xfId="0" applyFont="1" applyBorder="1" applyAlignment="1">
      <alignment vertical="center" wrapText="1"/>
    </xf>
  </cellXfs>
  <cellStyles count="2">
    <cellStyle name="Обычный" xfId="0" builtinId="0"/>
    <cellStyle name="Обычный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6"/>
  <sheetViews>
    <sheetView tabSelected="1" view="pageBreakPreview" zoomScale="115" zoomScaleNormal="115" zoomScaleSheetLayoutView="115" workbookViewId="0">
      <selection activeCell="A9" sqref="A9:I9"/>
    </sheetView>
  </sheetViews>
  <sheetFormatPr defaultRowHeight="15" x14ac:dyDescent="0.25"/>
  <cols>
    <col min="1" max="1" width="18.140625" style="15" customWidth="1"/>
    <col min="2" max="2" width="34.85546875" style="15" customWidth="1"/>
    <col min="3" max="3" width="16.140625" style="15" bestFit="1" customWidth="1"/>
    <col min="4" max="4" width="19" style="15" customWidth="1"/>
    <col min="5" max="5" width="18.42578125" style="15" customWidth="1"/>
    <col min="6" max="6" width="12.5703125" style="15" bestFit="1" customWidth="1"/>
    <col min="7" max="7" width="14.28515625" style="15" bestFit="1" customWidth="1"/>
    <col min="8" max="8" width="12.140625" style="15" bestFit="1" customWidth="1"/>
    <col min="9" max="9" width="15.140625" style="15" customWidth="1"/>
  </cols>
  <sheetData>
    <row r="1" spans="1:21" x14ac:dyDescent="0.25">
      <c r="A1" s="29" t="s">
        <v>10</v>
      </c>
      <c r="B1" s="29"/>
      <c r="C1" s="29"/>
      <c r="D1" s="29"/>
      <c r="E1" s="29"/>
      <c r="F1" s="29"/>
      <c r="G1" s="29"/>
      <c r="H1" s="29"/>
      <c r="I1" s="29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x14ac:dyDescent="0.25">
      <c r="A2" s="5"/>
      <c r="B2" s="5"/>
      <c r="C2" s="5"/>
      <c r="D2" s="5"/>
      <c r="E2" s="5"/>
      <c r="F2" s="5"/>
      <c r="G2" s="5"/>
      <c r="H2" s="5"/>
      <c r="I2" s="5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5.75" customHeight="1" thickBot="1" x14ac:dyDescent="0.3">
      <c r="A3" s="6"/>
      <c r="B3" s="6"/>
      <c r="C3" s="6"/>
      <c r="D3" s="6"/>
      <c r="E3" s="6"/>
      <c r="F3" s="6"/>
      <c r="G3" s="6"/>
      <c r="H3" s="6"/>
      <c r="I3" s="6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39.75" customHeight="1" x14ac:dyDescent="0.25">
      <c r="A4" s="31" t="s">
        <v>17</v>
      </c>
      <c r="B4" s="32"/>
      <c r="C4" s="32"/>
      <c r="D4" s="32"/>
      <c r="E4" s="32"/>
      <c r="F4" s="32"/>
      <c r="G4" s="32"/>
      <c r="H4" s="32"/>
      <c r="I4" s="33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1" ht="15.75" thickBot="1" x14ac:dyDescent="0.3">
      <c r="A5" s="34"/>
      <c r="B5" s="35"/>
      <c r="C5" s="35"/>
      <c r="D5" s="35"/>
      <c r="E5" s="35"/>
      <c r="F5" s="35"/>
      <c r="G5" s="35"/>
      <c r="H5" s="35"/>
      <c r="I5" s="36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1" ht="65.650000000000006" customHeight="1" thickBot="1" x14ac:dyDescent="0.3">
      <c r="A6" s="3" t="s">
        <v>0</v>
      </c>
      <c r="B6" s="3" t="s">
        <v>1</v>
      </c>
      <c r="C6" s="4" t="s">
        <v>2</v>
      </c>
      <c r="D6" s="4" t="s">
        <v>3</v>
      </c>
      <c r="E6" s="4" t="s">
        <v>4</v>
      </c>
      <c r="F6" s="3" t="s">
        <v>5</v>
      </c>
      <c r="G6" s="3" t="s">
        <v>6</v>
      </c>
      <c r="H6" s="3" t="s">
        <v>7</v>
      </c>
      <c r="I6" s="3" t="s">
        <v>8</v>
      </c>
    </row>
    <row r="7" spans="1:21" ht="52.9" customHeight="1" x14ac:dyDescent="0.25">
      <c r="A7" s="7" t="s">
        <v>17</v>
      </c>
      <c r="B7" s="8">
        <v>1</v>
      </c>
      <c r="C7" s="9">
        <v>596130</v>
      </c>
      <c r="D7" s="9">
        <v>598250</v>
      </c>
      <c r="E7" s="9">
        <v>599700</v>
      </c>
      <c r="F7" s="16">
        <f>ROUND(AVERAGE(C7:E7),2)</f>
        <v>598026.67000000004</v>
      </c>
      <c r="G7" s="9">
        <f>SQRT(((SUM((POWER(C7-F7,2)),(POWER(D7-F7,2)),(POWER(E7-F7,2)))/(COLUMNS(C7:E7)-1))))</f>
        <v>1795.4479478252774</v>
      </c>
      <c r="H7" s="9">
        <f>ROUND(STDEV(C7,D7,E7)/F7*100,2)</f>
        <v>0.3</v>
      </c>
      <c r="I7" s="26">
        <v>596130</v>
      </c>
    </row>
    <row r="8" spans="1:21" ht="12" customHeight="1" x14ac:dyDescent="0.25">
      <c r="A8" s="10" t="s">
        <v>12</v>
      </c>
      <c r="B8" s="11"/>
      <c r="C8" s="17"/>
      <c r="D8" s="10"/>
      <c r="E8" s="12"/>
      <c r="F8" s="10"/>
      <c r="G8" s="11"/>
      <c r="H8" s="10"/>
      <c r="I8" s="17">
        <v>596130</v>
      </c>
    </row>
    <row r="9" spans="1:21" ht="131.65" customHeight="1" x14ac:dyDescent="0.25">
      <c r="A9" s="30" t="s">
        <v>9</v>
      </c>
      <c r="B9" s="30"/>
      <c r="C9" s="30"/>
      <c r="D9" s="30"/>
      <c r="E9" s="30"/>
      <c r="F9" s="30"/>
      <c r="G9" s="30"/>
      <c r="H9" s="30"/>
      <c r="I9" s="30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1" ht="29.65" customHeight="1" x14ac:dyDescent="0.25">
      <c r="A10" s="13"/>
      <c r="B10" s="13"/>
      <c r="C10" s="13"/>
      <c r="D10" s="13"/>
      <c r="E10" s="13"/>
      <c r="F10" s="13"/>
      <c r="G10" s="13"/>
      <c r="H10" s="13"/>
      <c r="I10" s="13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1" ht="15.75" x14ac:dyDescent="0.25">
      <c r="A11" s="1" t="s">
        <v>11</v>
      </c>
      <c r="B11" s="13"/>
      <c r="C11" s="13"/>
      <c r="D11" s="13"/>
      <c r="E11" s="13"/>
      <c r="F11" s="13"/>
      <c r="G11" s="13"/>
      <c r="H11" s="13"/>
      <c r="I11" s="13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1" x14ac:dyDescent="0.25">
      <c r="A12" s="13"/>
      <c r="B12" s="13"/>
      <c r="C12" s="13"/>
      <c r="D12" s="13"/>
      <c r="E12" s="13"/>
      <c r="F12" s="13"/>
      <c r="G12" s="13"/>
      <c r="H12" s="13"/>
      <c r="I12" s="13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1" ht="33" customHeight="1" x14ac:dyDescent="0.25">
      <c r="A13" s="13"/>
      <c r="B13" s="13"/>
      <c r="C13" s="28" t="s">
        <v>15</v>
      </c>
      <c r="D13" s="28" t="s">
        <v>13</v>
      </c>
      <c r="E13" s="28" t="s">
        <v>14</v>
      </c>
      <c r="F13" s="28" t="s">
        <v>16</v>
      </c>
      <c r="I13" s="13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1" ht="60" customHeight="1" x14ac:dyDescent="0.25">
      <c r="A14" s="14"/>
      <c r="B14" s="22"/>
      <c r="C14" s="23">
        <v>46108</v>
      </c>
      <c r="D14" s="23">
        <v>46108</v>
      </c>
      <c r="E14" s="24">
        <v>780652984</v>
      </c>
      <c r="F14" s="25">
        <v>596130</v>
      </c>
      <c r="G14" s="20"/>
      <c r="H14" s="19"/>
      <c r="I14" s="14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1" ht="51" customHeight="1" x14ac:dyDescent="0.25">
      <c r="A15" s="14"/>
      <c r="B15" s="18"/>
      <c r="C15" s="23">
        <v>46108</v>
      </c>
      <c r="D15" s="23">
        <v>46108</v>
      </c>
      <c r="E15" s="27">
        <v>781130179745</v>
      </c>
      <c r="F15" s="9">
        <v>598250</v>
      </c>
      <c r="G15" s="21"/>
      <c r="H15" s="19"/>
      <c r="I15" s="14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1" ht="64.150000000000006" customHeight="1" x14ac:dyDescent="0.25">
      <c r="A16" s="14"/>
      <c r="B16" s="18"/>
      <c r="C16" s="23">
        <v>46108</v>
      </c>
      <c r="D16" s="23">
        <v>46108</v>
      </c>
      <c r="E16" s="27">
        <v>7810629177</v>
      </c>
      <c r="F16" s="9">
        <v>599700</v>
      </c>
      <c r="G16" s="21"/>
      <c r="H16" s="19"/>
      <c r="I16" s="14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1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1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1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1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1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1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1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1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</sheetData>
  <mergeCells count="4">
    <mergeCell ref="A1:I1"/>
    <mergeCell ref="A9:I9"/>
    <mergeCell ref="A4:I4"/>
    <mergeCell ref="A5:I5"/>
  </mergeCells>
  <pageMargins left="0.70866141732283472" right="0.70866141732283472" top="0.94488188976377963" bottom="0.74803149606299213" header="0.31496062992125984" footer="0.31496062992125984"/>
  <pageSetup paperSize="9" scale="81" orientation="landscape" r:id="rId1"/>
  <rowBreaks count="1" manualBreakCount="1">
    <brk id="1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KVM</dc:creator>
  <cp:lastModifiedBy>Faust</cp:lastModifiedBy>
  <cp:lastPrinted>2025-12-25T13:23:22Z</cp:lastPrinted>
  <dcterms:created xsi:type="dcterms:W3CDTF">2015-06-05T18:19:34Z</dcterms:created>
  <dcterms:modified xsi:type="dcterms:W3CDTF">2026-03-31T12:23:23Z</dcterms:modified>
</cp:coreProperties>
</file>