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5" i="1" l="1"/>
  <c r="AE8" i="1"/>
  <c r="AD8" i="1"/>
</calcChain>
</file>

<file path=xl/sharedStrings.xml><?xml version="1.0" encoding="utf-8"?>
<sst xmlns="http://schemas.openxmlformats.org/spreadsheetml/2006/main" count="240" uniqueCount="106">
  <si>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</si>
  <si>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</si>
  <si>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</si>
  <si>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</si>
  <si>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</si>
  <si>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</si>
  <si>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</si>
  <si>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</si>
  <si>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</si>
  <si>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</si>
  <si>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</si>
  <si>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</si>
  <si>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</si>
  <si>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</si>
  <si>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</si>
  <si>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</si>
  <si>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</si>
  <si>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</si>
  <si>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</si>
  <si>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</si>
  <si>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</si>
  <si>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</si>
  <si>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</si>
  <si>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</si>
  <si>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</si>
  <si>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</si>
  <si>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</si>
  <si>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</si>
  <si>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</si>
  <si>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</si>
  <si>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</si>
  <si>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</si>
  <si>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</si>
  <si>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</si>
  <si>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</si>
  <si>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</si>
  <si>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</si>
  <si>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</si>
  <si>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</si>
  <si>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</si>
  <si>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</si>
  <si>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</si>
  <si>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</si>
  <si>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</si>
  <si>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</si>
  <si>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</si>
  <si>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</si>
  <si>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</si>
  <si>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</si>
  <si>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</si>
  <si>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</si>
  <si>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Стол письменный Тип 1</t>
  </si>
  <si>
    <t>шт</t>
  </si>
  <si>
    <t xml:space="preserve">6 230,00 </t>
  </si>
  <si>
    <t xml:space="preserve">6 400,00 </t>
  </si>
  <si>
    <t xml:space="preserve">6 100,00 </t>
  </si>
  <si>
    <t>31.01.12.110</t>
  </si>
  <si>
    <t>2</t>
  </si>
  <si>
    <t>Стол письменный Тип 2</t>
  </si>
  <si>
    <t xml:space="preserve">6 740,00 </t>
  </si>
  <si>
    <t xml:space="preserve">6 800,00 </t>
  </si>
  <si>
    <t xml:space="preserve">6 650,00 </t>
  </si>
  <si>
    <t>3</t>
  </si>
  <si>
    <t xml:space="preserve">Стеллаж офисный </t>
  </si>
  <si>
    <t xml:space="preserve">7 680,00 </t>
  </si>
  <si>
    <t xml:space="preserve">7 940,00 </t>
  </si>
  <si>
    <t xml:space="preserve">7 620,00 </t>
  </si>
  <si>
    <t>31.01.12.140</t>
  </si>
  <si>
    <t>4</t>
  </si>
  <si>
    <t>Фасады для шкафа</t>
  </si>
  <si>
    <t xml:space="preserve">9 920,00 </t>
  </si>
  <si>
    <t xml:space="preserve">10 200,00 </t>
  </si>
  <si>
    <t xml:space="preserve">9 900,00 </t>
  </si>
  <si>
    <t>31.01.12.190</t>
  </si>
  <si>
    <t>5</t>
  </si>
  <si>
    <t>Экран настольный Тип 1</t>
  </si>
  <si>
    <t xml:space="preserve">5 155,00 </t>
  </si>
  <si>
    <t xml:space="preserve">5 250,00 </t>
  </si>
  <si>
    <t xml:space="preserve">5 000,00 </t>
  </si>
  <si>
    <t>31.09.13.190</t>
  </si>
  <si>
    <t>6</t>
  </si>
  <si>
    <t>Экран настольный Тип 2</t>
  </si>
  <si>
    <t xml:space="preserve">4 600,00 </t>
  </si>
  <si>
    <t xml:space="preserve">4 800,00 </t>
  </si>
  <si>
    <t xml:space="preserve">4 500,00 </t>
  </si>
  <si>
    <t>7</t>
  </si>
  <si>
    <t xml:space="preserve">Кресло офисное </t>
  </si>
  <si>
    <t xml:space="preserve">9 690,00 </t>
  </si>
  <si>
    <t xml:space="preserve">9 990,00 </t>
  </si>
  <si>
    <t xml:space="preserve">9 450,00 </t>
  </si>
  <si>
    <t>31.01.12.160</t>
  </si>
  <si>
    <t>Поставщик 1</t>
  </si>
  <si>
    <t>Поставщик 2</t>
  </si>
  <si>
    <t>Поставщик 3</t>
  </si>
  <si>
    <t>Дата подготовки обоснования НМЦК:10.04.2026</t>
  </si>
  <si>
    <t>РАСЧЕТ НМЦК</t>
  </si>
  <si>
    <t>На основании проведенного анализа рынка и расчетов, НМЦК составляет: 82 120,00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</si>
  <si>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</si>
  <si>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</si>
  <si>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</si>
  <si>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</si>
  <si>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</si>
  <si>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</si>
  <si>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Предельная цена единицы товара, установленная в рамках нормирования в сфере закупок (руб.)</t>
  </si>
  <si>
    <t>-</t>
  </si>
  <si>
    <t>ОКПД2/КТРУ/ККН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</si>
</sst>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15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2</xdr:col>
      <xdr:colOff>585470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30</xdr:col>
      <xdr:colOff>219075</xdr:colOff>
      <xdr:row>6</xdr:row>
      <xdr:rowOff>85725</xdr:rowOff>
    </xdr:from>
    <xdr:to>
      <xdr:col>30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123825</xdr:colOff>
      <xdr:row>6</xdr:row>
      <xdr:rowOff>76200</xdr:rowOff>
    </xdr:from>
    <xdr:to>
      <xdr:col>27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180976</xdr:colOff>
      <xdr:row>6</xdr:row>
      <xdr:rowOff>152399</xdr:rowOff>
    </xdr:from>
    <xdr:to>
      <xdr:col>28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G29"/>
  <sheetViews>
    <sheetView tabSelected="1" view="pageBreakPreview" topLeftCell="A4" zoomScaleNormal="100" zoomScaleSheetLayoutView="100" workbookViewId="0">
      <selection activeCell="D8" sqref="D8"/>
    </sheetView>
  </sheetViews>
  <sheetFormatPr defaultColWidth="9" defaultRowHeight="15" x14ac:dyDescent="0.25"/>
  <cols>
    <col min="1" max="1" width="7.85546875" style="2" customWidth="1"/>
    <col min="2" max="2" width="13.5703125" style="2" customWidth="1"/>
    <col min="3" max="3" width="9.7109375" style="2" customWidth="1"/>
    <col min="4" max="4" width="19.7109375" style="2" customWidth="1"/>
    <col min="5" max="5" width="8.140625" style="2" customWidth="1"/>
    <col min="6" max="6" width="8.85546875" style="2" customWidth="1"/>
    <col min="7" max="9" width="15.7109375" style="11" customWidth="1"/>
    <col min="10" max="26" width="22" style="11" hidden="1" customWidth="1"/>
    <col min="27" max="27" width="22" style="11" customWidth="1"/>
    <col min="28" max="28" width="20.5703125" style="11" customWidth="1"/>
    <col min="29" max="29" width="23" style="11" customWidth="1"/>
    <col min="30" max="30" width="15.140625" style="11" customWidth="1"/>
    <col min="31" max="31" width="27.7109375" style="2" customWidth="1"/>
    <col min="32" max="32" width="18.42578125" style="2" customWidth="1"/>
    <col min="33" max="1026" width="9.140625" style="2" customWidth="1"/>
    <col min="1027" max="16384" width="9" style="2"/>
  </cols>
  <sheetData>
    <row r="1" spans="1:33" ht="36" customHeight="1" x14ac:dyDescent="0.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</row>
    <row r="2" spans="1:33" ht="24.75" customHeight="1" x14ac:dyDescent="0.25">
      <c r="A2" s="22" t="s">
        <v>2</v>
      </c>
      <c r="B2" s="22"/>
      <c r="C2" s="44" t="s">
        <v>100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</row>
    <row r="3" spans="1:33" ht="42" customHeight="1" x14ac:dyDescent="0.25">
      <c r="A3" s="22" t="s">
        <v>97</v>
      </c>
      <c r="B3" s="22"/>
      <c r="C3" s="44" t="s">
        <v>98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</row>
    <row r="4" spans="1:33" ht="19.5" customHeight="1" x14ac:dyDescent="0.25">
      <c r="A4" s="39" t="s">
        <v>95</v>
      </c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2"/>
    </row>
    <row r="5" spans="1:33" ht="116.25" customHeight="1" x14ac:dyDescent="0.25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</row>
    <row r="6" spans="1:33" ht="30" customHeight="1" x14ac:dyDescent="0.25">
      <c r="A6" s="22" t="s">
        <v>4</v>
      </c>
      <c r="B6" s="22" t="s">
        <v>5</v>
      </c>
      <c r="C6" s="22"/>
      <c r="D6" s="46" t="s">
        <v>105</v>
      </c>
      <c r="E6" s="22" t="s">
        <v>6</v>
      </c>
      <c r="F6" s="46" t="s">
        <v>7</v>
      </c>
      <c r="G6" s="4" t="s">
        <v>91</v>
      </c>
      <c r="H6" s="4" t="s">
        <v>92</v>
      </c>
      <c r="I6" s="4" t="s">
        <v>93</v>
      </c>
      <c r="J6" s="4" t="s">
        <v>8</v>
      </c>
      <c r="K6" s="4" t="s">
        <v>9</v>
      </c>
      <c r="L6" s="4" t="s">
        <v>10</v>
      </c>
      <c r="M6" s="4" t="s">
        <v>11</v>
      </c>
      <c r="N6" s="4" t="s">
        <v>12</v>
      </c>
      <c r="O6" s="4" t="s">
        <v>13</v>
      </c>
      <c r="P6" s="4" t="s">
        <v>14</v>
      </c>
      <c r="Q6" s="4" t="s">
        <v>15</v>
      </c>
      <c r="R6" s="4" t="s">
        <v>16</v>
      </c>
      <c r="S6" s="4" t="s">
        <v>17</v>
      </c>
      <c r="T6" s="4" t="s">
        <v>18</v>
      </c>
      <c r="U6" s="4" t="s">
        <v>19</v>
      </c>
      <c r="V6" s="4" t="s">
        <v>20</v>
      </c>
      <c r="W6" s="4" t="s">
        <v>21</v>
      </c>
      <c r="X6" s="4" t="s">
        <v>22</v>
      </c>
      <c r="Y6" s="4" t="s">
        <v>23</v>
      </c>
      <c r="Z6" s="4" t="s">
        <v>24</v>
      </c>
      <c r="AA6" s="23" t="s">
        <v>103</v>
      </c>
      <c r="AB6" s="5" t="s">
        <v>25</v>
      </c>
      <c r="AC6" s="5" t="s">
        <v>26</v>
      </c>
      <c r="AD6" s="46" t="s">
        <v>101</v>
      </c>
      <c r="AE6" s="6" t="s">
        <v>27</v>
      </c>
    </row>
    <row r="7" spans="1:33" ht="45" customHeight="1" x14ac:dyDescent="0.25">
      <c r="A7" s="22"/>
      <c r="B7" s="22"/>
      <c r="C7" s="22"/>
      <c r="D7" s="46"/>
      <c r="E7" s="22"/>
      <c r="F7" s="46"/>
      <c r="G7" s="4" t="s">
        <v>28</v>
      </c>
      <c r="H7" s="4" t="s">
        <v>28</v>
      </c>
      <c r="I7" s="4" t="s">
        <v>28</v>
      </c>
      <c r="J7" s="4" t="s">
        <v>28</v>
      </c>
      <c r="K7" s="4" t="s">
        <v>28</v>
      </c>
      <c r="L7" s="4" t="s">
        <v>28</v>
      </c>
      <c r="M7" s="4" t="s">
        <v>28</v>
      </c>
      <c r="N7" s="4" t="s">
        <v>28</v>
      </c>
      <c r="O7" s="4" t="s">
        <v>28</v>
      </c>
      <c r="P7" s="4" t="s">
        <v>28</v>
      </c>
      <c r="Q7" s="4" t="s">
        <v>28</v>
      </c>
      <c r="R7" s="4" t="s">
        <v>28</v>
      </c>
      <c r="S7" s="4" t="s">
        <v>28</v>
      </c>
      <c r="T7" s="4" t="s">
        <v>28</v>
      </c>
      <c r="U7" s="4" t="s">
        <v>28</v>
      </c>
      <c r="V7" s="4" t="s">
        <v>28</v>
      </c>
      <c r="W7" s="4" t="s">
        <v>28</v>
      </c>
      <c r="X7" s="4" t="s">
        <v>28</v>
      </c>
      <c r="Y7" s="4" t="s">
        <v>28</v>
      </c>
      <c r="Z7" s="4" t="s">
        <v>28</v>
      </c>
      <c r="AA7" s="24"/>
      <c r="AB7" s="7"/>
      <c r="AC7" s="7"/>
      <c r="AD7" s="46"/>
      <c r="AE7" s="8"/>
    </row>
    <row r="8" spans="1:33" ht="28.5" customHeight="1" x14ac:dyDescent="0.25">
      <c r="A8" s="9" t="s">
        <v>50</v>
      </c>
      <c r="B8" s="22" t="s">
        <v>51</v>
      </c>
      <c r="C8" s="22"/>
      <c r="D8" s="5" t="s">
        <v>56</v>
      </c>
      <c r="E8" s="9" t="s">
        <v>52</v>
      </c>
      <c r="F8" s="10">
        <v>1</v>
      </c>
      <c r="G8" s="4" t="s">
        <v>53</v>
      </c>
      <c r="H8" s="4" t="s">
        <v>54</v>
      </c>
      <c r="I8" s="4" t="s">
        <v>55</v>
      </c>
      <c r="J8" s="4" t="s">
        <v>29</v>
      </c>
      <c r="K8" s="4" t="s">
        <v>30</v>
      </c>
      <c r="L8" s="4" t="s">
        <v>31</v>
      </c>
      <c r="M8" s="4" t="s">
        <v>32</v>
      </c>
      <c r="N8" s="4" t="s">
        <v>33</v>
      </c>
      <c r="O8" s="4" t="s">
        <v>34</v>
      </c>
      <c r="P8" s="4" t="s">
        <v>35</v>
      </c>
      <c r="Q8" s="4" t="s">
        <v>36</v>
      </c>
      <c r="R8" s="4" t="s">
        <v>37</v>
      </c>
      <c r="S8" s="4" t="s">
        <v>38</v>
      </c>
      <c r="T8" s="4" t="s">
        <v>39</v>
      </c>
      <c r="U8" s="4" t="s">
        <v>40</v>
      </c>
      <c r="V8" s="4" t="s">
        <v>41</v>
      </c>
      <c r="W8" s="4" t="s">
        <v>42</v>
      </c>
      <c r="X8" s="4" t="s">
        <v>43</v>
      </c>
      <c r="Y8" s="4" t="s">
        <v>44</v>
      </c>
      <c r="Z8" s="4" t="s">
        <v>45</v>
      </c>
      <c r="AA8" s="4">
        <v>5811.44</v>
      </c>
      <c r="AB8" s="4">
        <v>150.44</v>
      </c>
      <c r="AC8" s="4">
        <v>2.41</v>
      </c>
      <c r="AD8" s="4">
        <f>AA8</f>
        <v>5811.44</v>
      </c>
      <c r="AE8" s="4">
        <f>AD8</f>
        <v>5811.44</v>
      </c>
      <c r="AF8" s="11"/>
      <c r="AG8" s="11"/>
    </row>
    <row r="9" spans="1:33" ht="28.5" customHeight="1" x14ac:dyDescent="0.25">
      <c r="A9" s="9" t="s">
        <v>57</v>
      </c>
      <c r="B9" s="22" t="s">
        <v>58</v>
      </c>
      <c r="C9" s="22"/>
      <c r="D9" s="5" t="s">
        <v>56</v>
      </c>
      <c r="E9" s="9" t="s">
        <v>52</v>
      </c>
      <c r="F9" s="10">
        <v>1</v>
      </c>
      <c r="G9" s="4" t="s">
        <v>59</v>
      </c>
      <c r="H9" s="4" t="s">
        <v>60</v>
      </c>
      <c r="I9" s="4" t="s">
        <v>61</v>
      </c>
      <c r="J9" s="4" t="s">
        <v>29</v>
      </c>
      <c r="K9" s="4" t="s">
        <v>30</v>
      </c>
      <c r="L9" s="4" t="s">
        <v>31</v>
      </c>
      <c r="M9" s="4" t="s">
        <v>32</v>
      </c>
      <c r="N9" s="4" t="s">
        <v>33</v>
      </c>
      <c r="O9" s="4" t="s">
        <v>34</v>
      </c>
      <c r="P9" s="4" t="s">
        <v>35</v>
      </c>
      <c r="Q9" s="4" t="s">
        <v>36</v>
      </c>
      <c r="R9" s="4" t="s">
        <v>37</v>
      </c>
      <c r="S9" s="4" t="s">
        <v>38</v>
      </c>
      <c r="T9" s="4" t="s">
        <v>39</v>
      </c>
      <c r="U9" s="4" t="s">
        <v>40</v>
      </c>
      <c r="V9" s="4" t="s">
        <v>41</v>
      </c>
      <c r="W9" s="4" t="s">
        <v>42</v>
      </c>
      <c r="X9" s="4" t="s">
        <v>43</v>
      </c>
      <c r="Y9" s="4" t="s">
        <v>44</v>
      </c>
      <c r="Z9" s="4" t="s">
        <v>45</v>
      </c>
      <c r="AA9" s="4" t="s">
        <v>104</v>
      </c>
      <c r="AB9" s="4">
        <v>75.5</v>
      </c>
      <c r="AC9" s="4">
        <v>1.1200000000000001</v>
      </c>
      <c r="AD9" s="4">
        <v>6650</v>
      </c>
      <c r="AE9" s="4">
        <v>6650</v>
      </c>
      <c r="AF9" s="11"/>
      <c r="AG9" s="11"/>
    </row>
    <row r="10" spans="1:33" ht="28.5" customHeight="1" x14ac:dyDescent="0.25">
      <c r="A10" s="9" t="s">
        <v>62</v>
      </c>
      <c r="B10" s="22" t="s">
        <v>63</v>
      </c>
      <c r="C10" s="22"/>
      <c r="D10" s="5" t="s">
        <v>67</v>
      </c>
      <c r="E10" s="9" t="s">
        <v>52</v>
      </c>
      <c r="F10" s="10">
        <v>1</v>
      </c>
      <c r="G10" s="4" t="s">
        <v>64</v>
      </c>
      <c r="H10" s="4" t="s">
        <v>65</v>
      </c>
      <c r="I10" s="4" t="s">
        <v>66</v>
      </c>
      <c r="J10" s="4" t="s">
        <v>29</v>
      </c>
      <c r="K10" s="4" t="s">
        <v>30</v>
      </c>
      <c r="L10" s="4" t="s">
        <v>31</v>
      </c>
      <c r="M10" s="4" t="s">
        <v>32</v>
      </c>
      <c r="N10" s="4" t="s">
        <v>33</v>
      </c>
      <c r="O10" s="4" t="s">
        <v>34</v>
      </c>
      <c r="P10" s="4" t="s">
        <v>35</v>
      </c>
      <c r="Q10" s="4" t="s">
        <v>36</v>
      </c>
      <c r="R10" s="4" t="s">
        <v>37</v>
      </c>
      <c r="S10" s="4" t="s">
        <v>38</v>
      </c>
      <c r="T10" s="4" t="s">
        <v>39</v>
      </c>
      <c r="U10" s="4" t="s">
        <v>40</v>
      </c>
      <c r="V10" s="4" t="s">
        <v>41</v>
      </c>
      <c r="W10" s="4" t="s">
        <v>42</v>
      </c>
      <c r="X10" s="4" t="s">
        <v>43</v>
      </c>
      <c r="Y10" s="4" t="s">
        <v>44</v>
      </c>
      <c r="Z10" s="4" t="s">
        <v>45</v>
      </c>
      <c r="AA10" s="4" t="s">
        <v>104</v>
      </c>
      <c r="AB10" s="4">
        <v>170.1</v>
      </c>
      <c r="AC10" s="4">
        <v>2.2000000000000002</v>
      </c>
      <c r="AD10" s="4">
        <v>7620</v>
      </c>
      <c r="AE10" s="4">
        <v>7620</v>
      </c>
      <c r="AF10" s="11"/>
      <c r="AG10" s="11"/>
    </row>
    <row r="11" spans="1:33" ht="28.5" customHeight="1" x14ac:dyDescent="0.25">
      <c r="A11" s="9" t="s">
        <v>68</v>
      </c>
      <c r="B11" s="22" t="s">
        <v>69</v>
      </c>
      <c r="C11" s="22"/>
      <c r="D11" s="5" t="s">
        <v>73</v>
      </c>
      <c r="E11" s="9" t="s">
        <v>52</v>
      </c>
      <c r="F11" s="10">
        <v>1</v>
      </c>
      <c r="G11" s="4" t="s">
        <v>70</v>
      </c>
      <c r="H11" s="4" t="s">
        <v>71</v>
      </c>
      <c r="I11" s="4" t="s">
        <v>72</v>
      </c>
      <c r="J11" s="4" t="s">
        <v>29</v>
      </c>
      <c r="K11" s="4" t="s">
        <v>30</v>
      </c>
      <c r="L11" s="4" t="s">
        <v>31</v>
      </c>
      <c r="M11" s="4" t="s">
        <v>32</v>
      </c>
      <c r="N11" s="4" t="s">
        <v>33</v>
      </c>
      <c r="O11" s="4" t="s">
        <v>34</v>
      </c>
      <c r="P11" s="4" t="s">
        <v>35</v>
      </c>
      <c r="Q11" s="4" t="s">
        <v>36</v>
      </c>
      <c r="R11" s="4" t="s">
        <v>37</v>
      </c>
      <c r="S11" s="4" t="s">
        <v>38</v>
      </c>
      <c r="T11" s="4" t="s">
        <v>39</v>
      </c>
      <c r="U11" s="4" t="s">
        <v>40</v>
      </c>
      <c r="V11" s="4" t="s">
        <v>41</v>
      </c>
      <c r="W11" s="4" t="s">
        <v>42</v>
      </c>
      <c r="X11" s="4" t="s">
        <v>43</v>
      </c>
      <c r="Y11" s="4" t="s">
        <v>44</v>
      </c>
      <c r="Z11" s="4" t="s">
        <v>45</v>
      </c>
      <c r="AA11" s="4" t="s">
        <v>104</v>
      </c>
      <c r="AB11" s="4">
        <v>167.73</v>
      </c>
      <c r="AC11" s="4">
        <v>1.68</v>
      </c>
      <c r="AD11" s="4">
        <v>9900</v>
      </c>
      <c r="AE11" s="4">
        <v>9900</v>
      </c>
      <c r="AF11" s="11"/>
      <c r="AG11" s="11"/>
    </row>
    <row r="12" spans="1:33" ht="28.5" customHeight="1" x14ac:dyDescent="0.25">
      <c r="A12" s="9" t="s">
        <v>74</v>
      </c>
      <c r="B12" s="22" t="s">
        <v>75</v>
      </c>
      <c r="C12" s="22"/>
      <c r="D12" s="5" t="s">
        <v>79</v>
      </c>
      <c r="E12" s="9" t="s">
        <v>52</v>
      </c>
      <c r="F12" s="10">
        <v>2</v>
      </c>
      <c r="G12" s="4" t="s">
        <v>76</v>
      </c>
      <c r="H12" s="4" t="s">
        <v>77</v>
      </c>
      <c r="I12" s="4" t="s">
        <v>78</v>
      </c>
      <c r="J12" s="4" t="s">
        <v>29</v>
      </c>
      <c r="K12" s="4" t="s">
        <v>30</v>
      </c>
      <c r="L12" s="4" t="s">
        <v>31</v>
      </c>
      <c r="M12" s="4" t="s">
        <v>32</v>
      </c>
      <c r="N12" s="4" t="s">
        <v>33</v>
      </c>
      <c r="O12" s="4" t="s">
        <v>34</v>
      </c>
      <c r="P12" s="4" t="s">
        <v>35</v>
      </c>
      <c r="Q12" s="4" t="s">
        <v>36</v>
      </c>
      <c r="R12" s="4" t="s">
        <v>37</v>
      </c>
      <c r="S12" s="4" t="s">
        <v>38</v>
      </c>
      <c r="T12" s="4" t="s">
        <v>39</v>
      </c>
      <c r="U12" s="4" t="s">
        <v>40</v>
      </c>
      <c r="V12" s="4" t="s">
        <v>41</v>
      </c>
      <c r="W12" s="4" t="s">
        <v>42</v>
      </c>
      <c r="X12" s="4" t="s">
        <v>43</v>
      </c>
      <c r="Y12" s="4" t="s">
        <v>44</v>
      </c>
      <c r="Z12" s="4" t="s">
        <v>45</v>
      </c>
      <c r="AA12" s="4" t="s">
        <v>104</v>
      </c>
      <c r="AB12" s="4">
        <v>126.19</v>
      </c>
      <c r="AC12" s="4">
        <v>2.46</v>
      </c>
      <c r="AD12" s="4">
        <v>5000</v>
      </c>
      <c r="AE12" s="4">
        <v>10000</v>
      </c>
      <c r="AF12" s="11"/>
      <c r="AG12" s="11"/>
    </row>
    <row r="13" spans="1:33" ht="28.5" customHeight="1" x14ac:dyDescent="0.25">
      <c r="A13" s="9" t="s">
        <v>80</v>
      </c>
      <c r="B13" s="22" t="s">
        <v>81</v>
      </c>
      <c r="C13" s="22"/>
      <c r="D13" s="5" t="s">
        <v>79</v>
      </c>
      <c r="E13" s="9" t="s">
        <v>52</v>
      </c>
      <c r="F13" s="10">
        <v>3</v>
      </c>
      <c r="G13" s="4" t="s">
        <v>82</v>
      </c>
      <c r="H13" s="4" t="s">
        <v>83</v>
      </c>
      <c r="I13" s="4" t="s">
        <v>84</v>
      </c>
      <c r="J13" s="4" t="s">
        <v>29</v>
      </c>
      <c r="K13" s="4" t="s">
        <v>30</v>
      </c>
      <c r="L13" s="4" t="s">
        <v>31</v>
      </c>
      <c r="M13" s="4" t="s">
        <v>32</v>
      </c>
      <c r="N13" s="4" t="s">
        <v>33</v>
      </c>
      <c r="O13" s="4" t="s">
        <v>34</v>
      </c>
      <c r="P13" s="4" t="s">
        <v>35</v>
      </c>
      <c r="Q13" s="4" t="s">
        <v>36</v>
      </c>
      <c r="R13" s="4" t="s">
        <v>37</v>
      </c>
      <c r="S13" s="4" t="s">
        <v>38</v>
      </c>
      <c r="T13" s="4" t="s">
        <v>39</v>
      </c>
      <c r="U13" s="4" t="s">
        <v>40</v>
      </c>
      <c r="V13" s="4" t="s">
        <v>41</v>
      </c>
      <c r="W13" s="4" t="s">
        <v>42</v>
      </c>
      <c r="X13" s="4" t="s">
        <v>43</v>
      </c>
      <c r="Y13" s="4" t="s">
        <v>44</v>
      </c>
      <c r="Z13" s="4" t="s">
        <v>45</v>
      </c>
      <c r="AA13" s="4" t="s">
        <v>104</v>
      </c>
      <c r="AB13" s="4">
        <v>152.75</v>
      </c>
      <c r="AC13" s="4">
        <v>3.3</v>
      </c>
      <c r="AD13" s="4">
        <v>4500</v>
      </c>
      <c r="AE13" s="4">
        <v>13500</v>
      </c>
      <c r="AF13" s="11"/>
      <c r="AG13" s="11"/>
    </row>
    <row r="14" spans="1:33" ht="28.5" customHeight="1" x14ac:dyDescent="0.25">
      <c r="A14" s="9" t="s">
        <v>85</v>
      </c>
      <c r="B14" s="22" t="s">
        <v>86</v>
      </c>
      <c r="C14" s="22"/>
      <c r="D14" s="5" t="s">
        <v>90</v>
      </c>
      <c r="E14" s="9" t="s">
        <v>52</v>
      </c>
      <c r="F14" s="10">
        <v>3</v>
      </c>
      <c r="G14" s="4" t="s">
        <v>87</v>
      </c>
      <c r="H14" s="4" t="s">
        <v>88</v>
      </c>
      <c r="I14" s="4" t="s">
        <v>89</v>
      </c>
      <c r="J14" s="4" t="s">
        <v>29</v>
      </c>
      <c r="K14" s="4" t="s">
        <v>30</v>
      </c>
      <c r="L14" s="4" t="s">
        <v>31</v>
      </c>
      <c r="M14" s="4" t="s">
        <v>32</v>
      </c>
      <c r="N14" s="4" t="s">
        <v>33</v>
      </c>
      <c r="O14" s="4" t="s">
        <v>34</v>
      </c>
      <c r="P14" s="4" t="s">
        <v>35</v>
      </c>
      <c r="Q14" s="4" t="s">
        <v>36</v>
      </c>
      <c r="R14" s="4" t="s">
        <v>37</v>
      </c>
      <c r="S14" s="4" t="s">
        <v>38</v>
      </c>
      <c r="T14" s="4" t="s">
        <v>39</v>
      </c>
      <c r="U14" s="4" t="s">
        <v>40</v>
      </c>
      <c r="V14" s="4" t="s">
        <v>41</v>
      </c>
      <c r="W14" s="4" t="s">
        <v>42</v>
      </c>
      <c r="X14" s="4" t="s">
        <v>43</v>
      </c>
      <c r="Y14" s="4" t="s">
        <v>44</v>
      </c>
      <c r="Z14" s="4" t="s">
        <v>45</v>
      </c>
      <c r="AA14" s="4" t="s">
        <v>104</v>
      </c>
      <c r="AB14" s="4">
        <v>270.55</v>
      </c>
      <c r="AC14" s="4">
        <v>2.79</v>
      </c>
      <c r="AD14" s="4">
        <v>9450</v>
      </c>
      <c r="AE14" s="4">
        <v>28350</v>
      </c>
      <c r="AF14" s="11"/>
      <c r="AG14" s="11"/>
    </row>
    <row r="15" spans="1:33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D15" s="9" t="s">
        <v>46</v>
      </c>
      <c r="AE15" s="4">
        <f>SUM(AE8:AE14)</f>
        <v>81831.44</v>
      </c>
    </row>
    <row r="16" spans="1:33" x14ac:dyDescent="0.25">
      <c r="A16" s="28" t="s">
        <v>96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30"/>
    </row>
    <row r="17" spans="1:31" x14ac:dyDescent="0.25">
      <c r="A17" s="31" t="s">
        <v>99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9" spans="1:31" x14ac:dyDescent="0.25">
      <c r="A19" s="31" t="s">
        <v>94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ht="15.75" thickBot="1" x14ac:dyDescent="0.3">
      <c r="A22" s="1"/>
      <c r="B22" s="1"/>
      <c r="C22" s="1"/>
      <c r="D22" s="1"/>
      <c r="E22" s="1"/>
      <c r="F22" s="1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1" ht="15.75" thickBot="1" x14ac:dyDescent="0.3">
      <c r="A23" s="33" t="s">
        <v>47</v>
      </c>
      <c r="B23" s="34"/>
      <c r="C23" s="34"/>
      <c r="D23" s="34"/>
      <c r="E23" s="1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1" x14ac:dyDescent="0.25">
      <c r="A24" s="35"/>
      <c r="B24" s="36"/>
      <c r="C24" s="36"/>
      <c r="D24" s="36"/>
      <c r="E24" s="13"/>
      <c r="F24" s="14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1" ht="15.75" thickBot="1" x14ac:dyDescent="0.3">
      <c r="A25" s="37" t="s">
        <v>48</v>
      </c>
      <c r="B25" s="38"/>
      <c r="C25" s="38"/>
      <c r="D25" s="38"/>
      <c r="E25" s="15"/>
      <c r="F25" s="14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1" x14ac:dyDescent="0.25">
      <c r="A26" s="35" t="s">
        <v>102</v>
      </c>
      <c r="B26" s="36"/>
      <c r="C26" s="36"/>
      <c r="D26" s="36"/>
      <c r="E26" s="16"/>
      <c r="F26" s="14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1" ht="16.5" thickBot="1" x14ac:dyDescent="0.3">
      <c r="A27" s="25" t="s">
        <v>49</v>
      </c>
      <c r="B27" s="26"/>
      <c r="C27" s="26"/>
      <c r="D27" s="26"/>
      <c r="E27" s="17"/>
      <c r="F27" s="18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2"/>
      <c r="AC27" s="2"/>
      <c r="AD27" s="2"/>
    </row>
    <row r="28" spans="1:31" ht="15.75" x14ac:dyDescent="0.25">
      <c r="A28" s="20"/>
      <c r="B28" s="20"/>
      <c r="C28" s="20"/>
      <c r="D28" s="20"/>
      <c r="E28" s="20"/>
      <c r="F28" s="18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2"/>
      <c r="AC28" s="2"/>
      <c r="AD28" s="2"/>
    </row>
    <row r="29" spans="1:31" ht="15.75" x14ac:dyDescent="0.25">
      <c r="A29" s="21" t="s">
        <v>0</v>
      </c>
    </row>
  </sheetData>
  <mergeCells count="32">
    <mergeCell ref="A5:AE5"/>
    <mergeCell ref="A6:A7"/>
    <mergeCell ref="B6:C7"/>
    <mergeCell ref="D6:D7"/>
    <mergeCell ref="E6:E7"/>
    <mergeCell ref="F6:F7"/>
    <mergeCell ref="AD6:AD7"/>
    <mergeCell ref="A4:AE4"/>
    <mergeCell ref="A1:AE1"/>
    <mergeCell ref="A2:B2"/>
    <mergeCell ref="C2:AE2"/>
    <mergeCell ref="A3:B3"/>
    <mergeCell ref="C3:AE3"/>
    <mergeCell ref="A27:D27"/>
    <mergeCell ref="A15:AB15"/>
    <mergeCell ref="A16:AE16"/>
    <mergeCell ref="A19:AE19"/>
    <mergeCell ref="A20:AE20"/>
    <mergeCell ref="A21:AE21"/>
    <mergeCell ref="A23:D23"/>
    <mergeCell ref="A24:D24"/>
    <mergeCell ref="A25:D25"/>
    <mergeCell ref="A26:D26"/>
    <mergeCell ref="A17:AE17"/>
    <mergeCell ref="B14:C14"/>
    <mergeCell ref="AA6:AA7"/>
    <mergeCell ref="B9:C9"/>
    <mergeCell ref="B10:C10"/>
    <mergeCell ref="B11:C11"/>
    <mergeCell ref="B12:C12"/>
    <mergeCell ref="B13:C13"/>
    <mergeCell ref="B8:C8"/>
  </mergeCells>
  <pageMargins left="0.39370078740157483" right="0.39370078740157483" top="0.39370078740157483" bottom="0.39370078740157483" header="0" footer="0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2026-04-10T12:05:33Z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