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gt\общая папка\Планово-договорной 2020\2026 год\ТЕХНИЧЕСКИЕ ЗАДАНИЯ\ГБУЗ\КДП 1 СПС,СОУЭ 461 888,36\"/>
    </mc:Choice>
  </mc:AlternateContent>
  <bookViews>
    <workbookView xWindow="0" yWindow="0" windowWidth="16380" windowHeight="8190" tabRatio="500"/>
  </bookViews>
  <sheets>
    <sheet name="Table 2" sheetId="1" r:id="rId1"/>
  </sheets>
  <definedNames>
    <definedName name="Print_Area" localSheetId="0">'Table 2'!$A$7:$U$23</definedName>
    <definedName name="_xlnm.Print_Titles" localSheetId="0">'Table 2'!$9:$10</definedName>
    <definedName name="_xlnm.Print_Area" localSheetId="0">'Table 2'!$A$1:$U$82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77" i="1" l="1"/>
  <c r="M77" i="1" s="1"/>
  <c r="K76" i="1"/>
  <c r="M76" i="1" s="1"/>
  <c r="K75" i="1"/>
  <c r="M75" i="1" s="1"/>
  <c r="A75" i="1"/>
  <c r="M74" i="1"/>
  <c r="K74" i="1"/>
  <c r="K73" i="1"/>
  <c r="M73" i="1" s="1"/>
  <c r="M72" i="1"/>
  <c r="K72" i="1"/>
  <c r="A72" i="1"/>
  <c r="M71" i="1"/>
  <c r="K71" i="1"/>
  <c r="K70" i="1"/>
  <c r="M70" i="1" s="1"/>
  <c r="K69" i="1"/>
  <c r="M69" i="1" s="1"/>
  <c r="A69" i="1"/>
  <c r="K68" i="1"/>
  <c r="M68" i="1" s="1"/>
  <c r="M67" i="1"/>
  <c r="K67" i="1"/>
  <c r="K66" i="1"/>
  <c r="M66" i="1" s="1"/>
  <c r="K65" i="1"/>
  <c r="M65" i="1" s="1"/>
  <c r="K64" i="1"/>
  <c r="M64" i="1" s="1"/>
  <c r="K63" i="1"/>
  <c r="M63" i="1" s="1"/>
  <c r="K62" i="1"/>
  <c r="M62" i="1" s="1"/>
  <c r="K61" i="1"/>
  <c r="M61" i="1" s="1"/>
  <c r="K60" i="1"/>
  <c r="M60" i="1" s="1"/>
  <c r="K59" i="1"/>
  <c r="M59" i="1" s="1"/>
  <c r="K58" i="1"/>
  <c r="M58" i="1" s="1"/>
  <c r="K57" i="1"/>
  <c r="M57" i="1" s="1"/>
  <c r="K56" i="1"/>
  <c r="M56" i="1" s="1"/>
  <c r="K55" i="1"/>
  <c r="M55" i="1" s="1"/>
  <c r="K54" i="1"/>
  <c r="M54" i="1" s="1"/>
  <c r="M53" i="1"/>
  <c r="K53" i="1"/>
  <c r="K52" i="1"/>
  <c r="M52" i="1" s="1"/>
  <c r="K51" i="1"/>
  <c r="M51" i="1" s="1"/>
  <c r="K50" i="1"/>
  <c r="M50" i="1" s="1"/>
  <c r="K49" i="1"/>
  <c r="M49" i="1" s="1"/>
  <c r="K48" i="1"/>
  <c r="M48" i="1" s="1"/>
  <c r="K47" i="1"/>
  <c r="M47" i="1" s="1"/>
  <c r="M46" i="1"/>
  <c r="K46" i="1"/>
  <c r="K45" i="1"/>
  <c r="M45" i="1" s="1"/>
  <c r="M44" i="1"/>
  <c r="M43" i="1"/>
  <c r="M42" i="1"/>
  <c r="A42" i="1"/>
  <c r="A45" i="1" s="1"/>
  <c r="A48" i="1" s="1"/>
  <c r="A51" i="1" s="1"/>
  <c r="A54" i="1" s="1"/>
  <c r="A57" i="1" s="1"/>
  <c r="A60" i="1" s="1"/>
  <c r="A63" i="1" s="1"/>
  <c r="M41" i="1"/>
  <c r="M38" i="1"/>
  <c r="K38" i="1"/>
  <c r="M37" i="1"/>
  <c r="K37" i="1"/>
  <c r="K36" i="1"/>
  <c r="M36" i="1" s="1"/>
  <c r="A36" i="1"/>
  <c r="M35" i="1"/>
  <c r="K35" i="1"/>
  <c r="K34" i="1"/>
  <c r="M34" i="1" s="1"/>
  <c r="K33" i="1"/>
  <c r="M33" i="1" s="1"/>
  <c r="K32" i="1"/>
  <c r="M32" i="1" s="1"/>
  <c r="K31" i="1"/>
  <c r="M31" i="1" s="1"/>
  <c r="K30" i="1"/>
  <c r="M30" i="1" s="1"/>
  <c r="K29" i="1"/>
  <c r="M29" i="1" s="1"/>
  <c r="M28" i="1"/>
  <c r="K28" i="1"/>
  <c r="K27" i="1"/>
  <c r="M27" i="1" s="1"/>
  <c r="K26" i="1"/>
  <c r="M26" i="1" s="1"/>
  <c r="K25" i="1"/>
  <c r="M25" i="1" s="1"/>
  <c r="K24" i="1"/>
  <c r="M24" i="1" s="1"/>
  <c r="M23" i="1"/>
  <c r="K23" i="1"/>
  <c r="K22" i="1"/>
  <c r="M22" i="1" s="1"/>
  <c r="M21" i="1"/>
  <c r="K21" i="1"/>
  <c r="K20" i="1"/>
  <c r="M20" i="1" s="1"/>
  <c r="K19" i="1"/>
  <c r="M19" i="1" s="1"/>
  <c r="K18" i="1"/>
  <c r="M18" i="1" s="1"/>
  <c r="A18" i="1"/>
  <c r="A21" i="1" s="1"/>
  <c r="A24" i="1" s="1"/>
  <c r="A27" i="1" s="1"/>
  <c r="A30" i="1" s="1"/>
  <c r="M17" i="1"/>
  <c r="K17" i="1"/>
  <c r="M16" i="1"/>
  <c r="K16" i="1"/>
  <c r="K15" i="1"/>
  <c r="M15" i="1" s="1"/>
  <c r="A15" i="1"/>
  <c r="K14" i="1"/>
  <c r="M14" i="1" s="1"/>
  <c r="K13" i="1"/>
  <c r="M13" i="1" s="1"/>
  <c r="K12" i="1"/>
  <c r="M12" i="1" s="1"/>
</calcChain>
</file>

<file path=xl/sharedStrings.xml><?xml version="1.0" encoding="utf-8"?>
<sst xmlns="http://schemas.openxmlformats.org/spreadsheetml/2006/main" count="513" uniqueCount="198">
  <si>
    <t>Утверждаю:</t>
  </si>
  <si>
    <t>Конъюнктурный анализ стоимости материалов и оборудования для объекта: Разработка проектно-сметной документации на ремонт кабинетов в здании СПБ ГБУЗ КДП №1 в 2022 году.</t>
  </si>
  <si>
    <t>№ п/п</t>
  </si>
  <si>
    <t>Код строительного ресурса</t>
  </si>
  <si>
    <t>Наименование строительного ресурса, затрат</t>
  </si>
  <si>
    <t>Тип,
марка</t>
  </si>
  <si>
    <t>Завод
изготовитель</t>
  </si>
  <si>
    <t>Вес, т</t>
  </si>
  <si>
    <t>Полное наименование строительного ресурса, затрат в обосновывающем документе</t>
  </si>
  <si>
    <t>Ед.
из.</t>
  </si>
  <si>
    <t>Ед. изм строительного ресурса, затрат  в обосновывающем документе</t>
  </si>
  <si>
    <t>Текущая отпускная цена за ед.изм в обосновывающем документе с НДС в руб.</t>
  </si>
  <si>
    <t>Текущая отпускная цена за ед.изм. Без НДС в руб. в соответствии с графой 5</t>
  </si>
  <si>
    <t>Стоимость перевозки без НДС в руб за ед. изм</t>
  </si>
  <si>
    <t>Сметная цена без НДС в руб. за ед. изм.</t>
  </si>
  <si>
    <t>Год</t>
  </si>
  <si>
    <t>Квартал</t>
  </si>
  <si>
    <t>Наименование производителя/ поставщика</t>
  </si>
  <si>
    <t>КПП организации</t>
  </si>
  <si>
    <t>ИНН организации</t>
  </si>
  <si>
    <t>Гиперссылка на веб-сайт производителя/поставщика</t>
  </si>
  <si>
    <t>Населенный пункт расположения склада производителя/поставщика</t>
  </si>
  <si>
    <t>Статус организации (производитель (1)/ Поставщик (2)</t>
  </si>
  <si>
    <t>ТЦ_22.29.29.190.09.3.01.01-1000-78_5012092260_19.07.2023_02</t>
  </si>
  <si>
    <t>Бескаркасный отбойник, ширина 150 мм</t>
  </si>
  <si>
    <t>п.м.</t>
  </si>
  <si>
    <t>ООО  «РОСТТЕХПРОМ»</t>
  </si>
  <si>
    <t>https://otboiniki.su/otboyniki-spi/?ysclid=l6eptkdjaz779634092</t>
  </si>
  <si>
    <t>г.Москва</t>
  </si>
  <si>
    <t>ТЦ_22.29.29.190.09.3.01.01-1000-78_7720794536_19.07.2023_02</t>
  </si>
  <si>
    <t>ООО "СИСТЕМЫ ЗАЩИТЫ ИНТЕРЬЕРОВ"</t>
  </si>
  <si>
    <t>https://spi-spb.ru/otboyniki/</t>
  </si>
  <si>
    <t>ТЦ_22.29.29.190.09.3.01.01-1000-78_6915010809_19.07.2023_02</t>
  </si>
  <si>
    <t>ООО «ВЕРТИКАЛЬ»</t>
  </si>
  <si>
    <t>https://tiflocentre.ru/magazin/view_product.php?id=5765</t>
  </si>
  <si>
    <t>г. Санкт-Петербург</t>
  </si>
  <si>
    <t>ТЦ_20.3.03.07-78_7722699172_19.07.2023_02</t>
  </si>
  <si>
    <t>Светильник светодиодный IP20, 6500К, 595х595х50мм</t>
  </si>
  <si>
    <t>шт</t>
  </si>
  <si>
    <t xml:space="preserve">ООО "ЭТМ" </t>
  </si>
  <si>
    <t>https://www.etm.ru/cat/nn/7311294</t>
  </si>
  <si>
    <t>ТЦ_20.3.03.07-78_7707707132_19.07.2023_02</t>
  </si>
  <si>
    <t>ООО "ЭЛЕКТРОПОСТАВКА"</t>
  </si>
  <si>
    <t>https://rs24.ru/product/403166?isFirstEntry=false</t>
  </si>
  <si>
    <t>ТЦ_20.3.03.07-78_7802348846_19.07.2023_02</t>
  </si>
  <si>
    <t>ООО "Строительный Торговый Дом "Петрович"</t>
  </si>
  <si>
    <t>https://petrovich.ru/catalog/285395761/661215/?ysclid=l6eyjjmb9j982512579</t>
  </si>
  <si>
    <t>Светильник светодиодный IP20, 6500К, 595х595х50мм, с АКБ</t>
  </si>
  <si>
    <t>ТЦ_20.3.03.07-78_7724466208_19.07.2023_02</t>
  </si>
  <si>
    <t>ООО "ЭНЕРГИЯ СВЕТА"</t>
  </si>
  <si>
    <t>https://en-sveta.ru/catalog/tekhnicheskoe-osveshchenie/administrativno-ofisnoe-osveshchenie/universalnye-svetodiodnye-paneli/svetodiodnaya-panel-s-blokom-avariynogo-pitaniya-na-1-chas-navigator-61-608-nlp-ps2-36-4k-ip20-led-a/</t>
  </si>
  <si>
    <t>ТЦ_20.5.02.04-78_7722699172_19.07.2023_02</t>
  </si>
  <si>
    <t>Коробка ответвительная 100х100мм, IP55</t>
  </si>
  <si>
    <t>https://www.etm.ru/cat/nn/9866182</t>
  </si>
  <si>
    <t>ТЦ_20.5.02.04-78_7723738018_19.07.2023_02</t>
  </si>
  <si>
    <t>ООО "ЭЛЕКТРОПРОМСБЫТ"</t>
  </si>
  <si>
    <t>https://rs24.ru/product/9818</t>
  </si>
  <si>
    <t>ТЦ_20.5.02.04-78_7722753969_19.07.2023_02</t>
  </si>
  <si>
    <t>ООО «ВсеИнструменты.ру»</t>
  </si>
  <si>
    <t>https://kazan.vseinstrumenti.ru/electrika-i-svet/kabelenesuschie-sistemy/elektroustanovochnye-korobki/raspredelitelnye/naruzhnye/dkc/s-kabelnymi-vvodami-ip55-100x100x50mm-53800r-31908/?ysclid=l6f1cy8ked123043922</t>
  </si>
  <si>
    <t>ТЦ_09.3.02.01-78_7814099827_19.07.2023_02</t>
  </si>
  <si>
    <t>Поручень настенный, откидной для унитаза</t>
  </si>
  <si>
    <t>ООО "ФИРМА "РОСЬ"</t>
  </si>
  <si>
    <t>https://ros-spb.ru/dostupnaya-sreda/poruchni-dlya-invalidov/ros-pdi-tip4-ns</t>
  </si>
  <si>
    <t>ТЦ_09.3.02.01-78_7806291414_19.07.2023_02</t>
  </si>
  <si>
    <t>ООО «ТВСПБ»</t>
  </si>
  <si>
    <t>https://twspb.ru/catalog/handrails/handrails-for-disabled/page-2/?filter=1&amp;sorting=0&amp;price_from=&amp;price_to=</t>
  </si>
  <si>
    <t>ТЦ_09.3.02.01-78_7733340850_19.07.2023_02</t>
  </si>
  <si>
    <t>ООО «Торговый Дом МЕДМОС»</t>
  </si>
  <si>
    <t>https://med-mos.ru/site/poruchni?q=%D0%BF%D0%BE%D1%80%D1%83%D1%87%D0%BD%D0%B8_%D0%B4%D0%BB%D1%8F_%D0%B8%D0%BD%D0%B2%D0%B0%D0%BB%D0%B8%D0%B4%D0%BE%D0%B2&amp;utm_source=yandex-direct&amp;utm_medium=cpc&amp;utm_campaign=poruchni_landing_msk_search&amp;_openstat=ZGlyZWN0LnlhbmRleC5ydTs0NjEwODE4Mjs4MDQyMzIyNzEzO3lhbmRleC5ydTpwcmVtaXVt&amp;yclid=3613014933009072127</t>
  </si>
  <si>
    <t>Поручень для раковины</t>
  </si>
  <si>
    <t>https://ros-spb.ru/dostupnaya-sreda/poruchni-dlya-invalidov/ros-pdi-tip10-ns</t>
  </si>
  <si>
    <t>ТЦ_09.3.02.01-78_6915010809_19.07.2023_02</t>
  </si>
  <si>
    <t>https://tiflocentre.ru/magazin/view_product.php?id=5255</t>
  </si>
  <si>
    <t>ТЦ_26.20.40.190.61.3.05.03-0012 -78_7722699172_19.07.2023_02</t>
  </si>
  <si>
    <t>Патч панель UTP, 12 портов</t>
  </si>
  <si>
    <t>https://www.etm.ru/cat/nn/9125060?ysclid=mbjbcto2eq903555856&amp;city=78</t>
  </si>
  <si>
    <t>ТЦ_26.20.40.190.61.3.05.03-0012 -78_7723738018_19.07.2023_02</t>
  </si>
  <si>
    <t>All-Lan - интернет-магазин</t>
  </si>
  <si>
    <t>https://all-lan.ru/catalog/bez-kategorij/patch-panel-10-12-portov-rj-45-utp-5e-10-0424-suprlan-1?utm_source=market&amp;utm_term=618089709</t>
  </si>
  <si>
    <t>г. Москва</t>
  </si>
  <si>
    <t>ТЦ_26.20.40.190.61.3.05.03-0012 -78_7810216924_19.07.2023_02</t>
  </si>
  <si>
    <t xml:space="preserve"> ИП Василевский Александр Игоревич</t>
  </si>
  <si>
    <t>https://spb.ledpremium.ru/catalog/patch-paneli-i-prisposobleniya/patch_panel_10_12_gnyezd_rj_45_cat_5e_110_idc_montazh_na_stenku_rexant_/</t>
  </si>
  <si>
    <t>ТЦ_102_78_7804194454_10.06.2025_01_33</t>
  </si>
  <si>
    <t>Пульт контроля и управления С2000-М исп.02</t>
  </si>
  <si>
    <t>ООО “Первый Форт”</t>
  </si>
  <si>
    <t>https://1fort.ru/catalog/okhranno_pozharnaya_signalizatsiya/integrirovannaya_sistema_orion_bolid/setevye_kontrollery1/s2000m_isp_02_pult_kontrolya_i_upravleniya_okhranno_pozharnyy</t>
  </si>
  <si>
    <t>г.Санкт-Петербург</t>
  </si>
  <si>
    <t xml:space="preserve">ООО "Тантос" </t>
  </si>
  <si>
    <t>https://satro-paladin.com/catalog/product/7654/#documentation</t>
  </si>
  <si>
    <t>ООО «ТД ТИНКО»</t>
  </si>
  <si>
    <t>https://www.tinko.ru/catalog/product/302315/</t>
  </si>
  <si>
    <t>ТЦ_64.4.03.01 -12_7706564354_19.07.2023_02</t>
  </si>
  <si>
    <t>Приточная установка П1</t>
  </si>
  <si>
    <t>ООО "Р-Климат"</t>
  </si>
  <si>
    <t>https://www.rusklimat.ru/internet-shop/requisites/?ysclid=l7660qug3a906501111</t>
  </si>
  <si>
    <t>ТЦ_64.4.03.01 -12_1659213267_17.07.2023_02</t>
  </si>
  <si>
    <t>ООО "Турков Казань"</t>
  </si>
  <si>
    <t>г.Казань</t>
  </si>
  <si>
    <t>ТЦ_64.4.03.01-12_7728692222_19.07.2023_02</t>
  </si>
  <si>
    <t>ООО "Вертро"</t>
  </si>
  <si>
    <t>https://www.vertro.ru/rekvizity/?ysclid=l7662sdulc415024393</t>
  </si>
  <si>
    <t>ТЦ_102_78_5040070405_11.06.2025_01-1_5</t>
  </si>
  <si>
    <t xml:space="preserve">Извещатель пожарный дымовой ДИП 34 А </t>
  </si>
  <si>
    <t>1981,2</t>
  </si>
  <si>
    <t>1 651,00</t>
  </si>
  <si>
    <t>https://www.tinko.ru/catalog/product/337008/?ysclid=mmumlrthrw575169011</t>
  </si>
  <si>
    <t>2006,4</t>
  </si>
  <si>
    <t>АО «ЧИП и ДИП»</t>
  </si>
  <si>
    <t>https://www.chipdip.ru/product/dip-34a-03-ip-212-34a-izveschatel-pozharnyy-dymovoy-bolid-8038495457?ysclid=mmun1qjb8z923715524</t>
  </si>
  <si>
    <t>2026,8</t>
  </si>
  <si>
    <t>1689,0</t>
  </si>
  <si>
    <t>https://satro-paladin.com/catalog/product/170820/</t>
  </si>
  <si>
    <t>ТЦ_102_78_7702680818_10.06.2025_01_4</t>
  </si>
  <si>
    <t>Контроллер двухпроводной линии связи, С2000-КДЛ</t>
  </si>
  <si>
    <t>4207,32</t>
  </si>
  <si>
    <t>3506,1</t>
  </si>
  <si>
    <t xml:space="preserve">ЗАО «ТЕКО»
</t>
  </si>
  <si>
    <t>https://shop.teko.biz/company/index.php</t>
  </si>
  <si>
    <t>г. Казань</t>
  </si>
  <si>
    <t>3580,0</t>
  </si>
  <si>
    <t>https://www.tinko.ru/catalog/product/004155/?ysclid=mmumde5cge232076285</t>
  </si>
  <si>
    <t>4 550 </t>
  </si>
  <si>
    <t>https://www.chipdip.ru/product/s2000-kdl-kontroller-dvuhprovodnoy-linii-svyazi-bolid-8038492345?ysclid=mmumelefqd696287169</t>
  </si>
  <si>
    <t>ТЦ_102_78_7804194454_10.06.2025_01_45</t>
  </si>
  <si>
    <t>Блок сигнально-пусковой с2000 сп2</t>
  </si>
  <si>
    <t>https://1fort.ru/catalog/okhranno_pozharnaya_signalizatsiya/integrirovannaya_sistema_orion_bolid/adresnye_podsistemy_na_baze_s2000_kdl/s2000_sp2_blok_signalno_puskovoy_adresnyy</t>
  </si>
  <si>
    <t>https://satro-paladin.com/catalog/product/7666/</t>
  </si>
  <si>
    <t>https://www.tinko.ru/catalog/product/004196/</t>
  </si>
  <si>
    <t>ТЦ_102_78_7729108750_10.06.2025_01_48</t>
  </si>
  <si>
    <t>Оповещатель световой табличный адресный С2000-ОСТ</t>
  </si>
  <si>
    <t>https://www.chipdip.ru/product0/8044033243</t>
  </si>
  <si>
    <t>https://satro-paladin.com/catalog/product/93717/</t>
  </si>
  <si>
    <t>https://www.tinko.ru/catalog/product/261761/</t>
  </si>
  <si>
    <t>ТЦ_102_78_9721058155_10.06.2025_01_52</t>
  </si>
  <si>
    <t>Оповещатель охранно-пожарный звуковой адресный с2000-ОПЗ</t>
  </si>
  <si>
    <t>ООО «Видеоглаз Центр»</t>
  </si>
  <si>
    <t>https://spb.videoglaz.ru/adresnye-podsistemy-na-osnove-s2000-kdl/bolid/bolid-s2000-opz-1?utm_source=yandex&amp;utm_medium=cpc&amp;utm_content=%7Cad_id%7C1862634678125665397%7Cbanner_id%7C1862634678125665397%7Ccampaign_type%7Ctype1%7Ccampaign_id%7C116847174%7Cdevice_type%7Cdesktop%7Cgroup_id%7C5523801889%7Cphrase_id%7C53963250223%7Cposition%7C3%7Cposition_type%7Cpremium%7Cplacement%7Cnone%7Cplacement_type%7Csearch%7Cregion_name%7CСанкт-Петербург%7Ccorrection%7C0&amp;utm_campaign=webit_yandex_cpc_videoglaz-sistemy-ohranno-pozharnoy-signalizacii_rf_dsa&amp;utm_term=---autotargeting&amp;yclid=544704687660859391</t>
  </si>
  <si>
    <t>https://satro-paladin.com/catalog/product/205674/</t>
  </si>
  <si>
    <t>https://www.tinko.ru/catalog/product/286265/</t>
  </si>
  <si>
    <t>ТЦ_102_78_7804194454_10.06.2025_01_54</t>
  </si>
  <si>
    <t>Извещатель пожарный дымовой оптико-электронный адресно-аналоговый ИПР 513-3АМ исп.01</t>
  </si>
  <si>
    <t>https://1fort.ru/catalog/okhranno_pozharnaya_signalizatsiya/integrirovannaya_sistema_orion_bolid/adresnye_podsistemy_na_baze_s2000_kdl/ipr_513_3am_isp_01_izveshchatel_pozharnyy_ruchnoy_adresnyy</t>
  </si>
  <si>
    <t>https://satro-paladin.com/catalog/product/13973/</t>
  </si>
  <si>
    <t>https://www.tinko.ru/catalog/product/224799/</t>
  </si>
  <si>
    <t>ТЦ_102_78_7839429403_10.06.2025_01_57</t>
  </si>
  <si>
    <t>Шкаф с резервным источником питания ШПС 24 исп.12</t>
  </si>
  <si>
    <t xml:space="preserve">ООО "Компания Алпа-Технолоджи"
</t>
  </si>
  <si>
    <t>https://alpatech.ru/sistemy-ops/adresnye-integrirovannye-ops/bolid-orion/aksessuary-boksy-kabelya/shps-24-isp.12-montazhnyy-shkaf-bolid/?ysclid=lfau534og6561885793</t>
  </si>
  <si>
    <t>ООО «Системы домофонии»</t>
  </si>
  <si>
    <t>https://satro-paladin.com/catalog/product/243889/#descr</t>
  </si>
  <si>
    <t>https://www.tinko.ru/catalog/product/302291/</t>
  </si>
  <si>
    <t>ТЦ_102_78_7804194454_10.06.2025_01_60</t>
  </si>
  <si>
    <t>Блок контроля и индикации С2000 БКИ</t>
  </si>
  <si>
    <t>https://1fort.ru/catalog/okhranno_pozharnaya_signalizatsiya/integrirovannaya_sistema_orion_bolid/bloki_indikatsii_i_upravleniya_klaviatury/s2000_bki_blok_indikatsii_s_klaviaturoy</t>
  </si>
  <si>
    <t>https://satro-paladin.com/catalog/product/7640/</t>
  </si>
  <si>
    <t>https://www.tinko.ru/catalog/product/209593/</t>
  </si>
  <si>
    <t>ТЦ_61.2.04.10_78_7804194454_19.07.2023_02</t>
  </si>
  <si>
    <t>Блок преобразователя интерфейса С2000 ПИ</t>
  </si>
  <si>
    <t>https://1fort.ru/catalog/okhranno_pozharnaya_signalizatsiya/integrirovannaya_sistema_orion_bolid/preobrazovateli_interfeysov/s2000_pi_preobrazovatel_povtoritel</t>
  </si>
  <si>
    <t>ТЦ_61.2.04.10_78_9721058194_19.07.2023_02</t>
  </si>
  <si>
    <t>https://satro-paladin.com/catalog/product/7655/</t>
  </si>
  <si>
    <t>ТЦ_61.2.04.10_78_7702680818_19.07.2023_02</t>
  </si>
  <si>
    <t>https://www.tinko.ru/catalog/product/004127/</t>
  </si>
  <si>
    <t>ТЦ_102_78_7839429403_10.06.2025_01_66</t>
  </si>
  <si>
    <t>Аккумулятор АБ1217М</t>
  </si>
  <si>
    <t>https://alpatech.ru/sistemy-pitaniya/akkumulyatory/dlya-ops/ab-1207m-akkumulyator-7ach-12v-bolid/</t>
  </si>
  <si>
    <t>ООО «Гарант»</t>
  </si>
  <si>
    <t>https://garantgroup.com/katalog/okhranno_pozharnye_sistemy/bolid_iso_orion/istochniki_pitaniya_akkumulyatornye_batarei_/ab_1207m_napryazhenie_12v_emkost_7_ach_srok_sluzhby_15_let_tip_m_gabarity_151kh65kh100_mm_ves_2_2_kg/?ysclid=lfb0v1z6mr511223490</t>
  </si>
  <si>
    <t>https://www.tinko.ru/catalog/product/283931/</t>
  </si>
  <si>
    <t>ТЦ_102_78_7839429403_10.06.2025_01_69</t>
  </si>
  <si>
    <t>Кабель КПСнг(А)-FRLS LTx 1х2х0,75(Авангард)</t>
  </si>
  <si>
    <t>м</t>
  </si>
  <si>
    <t>https://alpatech.ru/materialy-dlya-montazha/kabelnaya-produkciya/kabel-ops/kpsng-a-frlsltx-1h2h0-75-kabel-ognestoykiy-tehnokabel/?yclid=18250793852314320895</t>
  </si>
  <si>
    <t>https://www.etm.ru/cat/nn/4293681?ysclid=mbkl7fci1g719056387</t>
  </si>
  <si>
    <t>ООО «ЛОМТЕВ ГРУПП»</t>
  </si>
  <si>
    <t>https://all-lan.ru/catalog/kabelnaya-produkciya/ognestojkij-dlya-ops-soue/kpsng-a-frlsltx-1h2h0-75-delta-avangard</t>
  </si>
  <si>
    <t>ТЦ_102_78_771398933896_10.06.2025_01_73</t>
  </si>
  <si>
    <t>Кабель КПСнг(А)-FRLS LTx 2х2х0,75(Авангард)</t>
  </si>
  <si>
    <t>ООО «Главмаг»</t>
  </si>
  <si>
    <t>https://yunimag.ru/goods/7460696-kabel-kpsnga-frlsltx-2h2h075-300v-buhta-m-ivkz-00-00026129.html</t>
  </si>
  <si>
    <t>ИП Василевский Александр Игоревич</t>
  </si>
  <si>
    <t>https://spb.ledpremium.ru/catalog/kpsng_a_frls_kpseng_a_frls/kabel_kpsng_a_frlsltx_2kh2kh0_75_300v_bukhta_m_ivkz_00_00014385/?r1=yandext&amp;r2=&amp;offer-id=1106268&amp;utm_source=yandex_search_sp&amp;utm_medium=Электротехника&amp;utm_campaign=Кабели+и+провода&amp;utm_content=Кабель+для+монтажа+систем+связи+и+сигнализации&amp;utm_term=Кабель+КПСнгА-FRLSLTx+2х2х075+300В+бухта+м+ИВКЗ+00-00026129</t>
  </si>
  <si>
    <t>https://all-lan.ru/catalog/kabelnaya-produkciya/ognestojkij-dlya-ops-soue/kpsng-a-frlsltx-2h2h0-75-delta-avangard?utm_referrer=https%3A%2F%2Fyandex.ru%2Fproducts%2Fsearch%3Ftext%3D%25D0%259A%25D0%25B0%25D0%25B1%25D0%25B5%25D0%25BB%25D1%258C%2520%25D0%259A%25D0%259F%25D0%25A1%25D0%25BD%25D0%25B3%2528%25D0%2590%2529-FRLS%2520LTx%25202%25D1%25852%25D1%25850%252C75%2528%25D0%2590%25D0%25B2%25D0%25B0%25D0%25BD%25D0%25B3%25D0%25B0%25D1%2580%25D0%25B4%2529</t>
  </si>
  <si>
    <t>ТЦ_102_78_7806295225_10.06.2025_01_76</t>
  </si>
  <si>
    <t>Кабель ВВГнг(А)-FRLS LTx 3х2,5(Авангард)</t>
  </si>
  <si>
    <t xml:space="preserve"> ИП ДЕРГАЧЕВ КИРИЛЛ КОНСТАНТИНОВИЧ</t>
  </si>
  <si>
    <t>https://dc-electro.ru/catalog/products/kabel-vvgng-a-frlsltx-3kh2-5-0-66-avangard-ut0040694/?utm_referrer=https%3A%2F%2Fyandex.ru%2Fproducts%2Fsearch%3Ftext%3D%25D0%25BA%25D0%25B0%25D0%25B1%25D0%25B5%25D0%25BB%25D1%258C%2520%25D0%25B2%25D0%25B2%25D0%25B3%25D0%25BD%25D0%25B3%2528%25D0%25B0%2529-frls%2520ltx%25203%25D1%25852%252C5%2528%25D0%25B0%25D0%25B2%25D0%25B0%25D0%25BD%25D0%25B3%25D0%25B0%25D1%2580%25D0%25B4%2529</t>
  </si>
  <si>
    <t xml:space="preserve"> ООО "МИР БЕЗОПАСНОСТИ"  </t>
  </si>
  <si>
    <t xml:space="preserve">7806295225
 </t>
  </si>
  <si>
    <t>https://tdmb.ru/kabelnayaproduktsiya/kabelsilovoy/vvgng-frlsltx/04_19053.html?ysclid=mbkh0y14kz50885470</t>
  </si>
  <si>
    <t>https://www.chipdip.ru/product0/8044033589</t>
  </si>
  <si>
    <t>Составил: Инженер</t>
  </si>
  <si>
    <t>Палаухин С.Д.</t>
  </si>
  <si>
    <t>Сафина А.Р.</t>
  </si>
  <si>
    <t>ГИП:</t>
  </si>
  <si>
    <t>Николаева О.Н.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</si>
</sst>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"/>
    <numFmt numFmtId="165" formatCode="0.0000"/>
  </numFmts>
  <fonts count="17" x14ac:knownFonts="1">
    <font>
      <sz val="10"/>
      <color rgb="FF000000"/>
      <name val="Times New Roman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6"/>
      <name val="Times New Roman"/>
      <family val="1"/>
      <charset val="1"/>
    </font>
    <font>
      <u/>
      <sz val="10"/>
      <color theme="10"/>
      <name val="Times New Roman"/>
      <family val="1"/>
      <charset val="204"/>
    </font>
    <font>
      <u/>
      <sz val="10"/>
      <color rgb="FF0000FF"/>
      <name val="Times New Roman"/>
      <family val="1"/>
      <charset val="204"/>
    </font>
    <font>
      <sz val="8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1"/>
    </font>
    <font>
      <sz val="10"/>
      <name val="Times New Roman"/>
      <family val="1"/>
    </font>
    <font>
      <sz val="11"/>
      <name val="Times New Roman"/>
      <family val="1"/>
      <charset val="1"/>
    </font>
    <font>
      <sz val="10"/>
      <color rgb="FF0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rgb="FF92D050"/>
        <bgColor rgb="FFC3D69B"/>
      </patternFill>
    </fill>
    <fill>
      <patternFill patternType="solid">
        <fgColor theme="6" tint="0.39988402966399123"/>
        <bgColor rgb="FFDADCDD"/>
      </patternFill>
    </fill>
    <fill>
      <patternFill patternType="solid">
        <fgColor rgb="FFFFFF00"/>
        <bgColor rgb="FFFFFF00"/>
      </patternFill>
    </fill>
    <fill>
      <patternFill patternType="solid">
        <fgColor rgb="FF729FCF"/>
        <bgColor rgb="FF969696"/>
      </patternFill>
    </fill>
    <fill>
      <patternFill patternType="solid">
        <fgColor rgb="FFFFBF00"/>
        <bgColor rgb="FFFF990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DADCDD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5">
    <xf numFmtId="0" fontId="0" fillId="0" borderId="0"/>
    <xf numFmtId="0" fontId="7" fillId="0" borderId="0" applyBorder="0" applyProtection="0"/>
    <xf numFmtId="0" fontId="1" fillId="0" borderId="1">
      <alignment horizontal="center"/>
    </xf>
    <xf numFmtId="0" fontId="2" fillId="0" borderId="0">
      <alignment vertical="top"/>
    </xf>
    <xf numFmtId="0" fontId="1" fillId="0" borderId="1">
      <alignment horizontal="center"/>
    </xf>
    <xf numFmtId="0" fontId="1" fillId="0" borderId="0">
      <alignment vertical="top"/>
    </xf>
    <xf numFmtId="0" fontId="1" fillId="0" borderId="0">
      <alignment horizontal="right" vertical="top" wrapText="1"/>
    </xf>
    <xf numFmtId="0" fontId="1" fillId="0" borderId="0"/>
    <xf numFmtId="0" fontId="1" fillId="0" borderId="0"/>
    <xf numFmtId="2" fontId="3" fillId="0" borderId="0">
      <alignment horizontal="right" vertical="top"/>
    </xf>
    <xf numFmtId="0" fontId="1" fillId="0" borderId="0"/>
    <xf numFmtId="0" fontId="1" fillId="0" borderId="0"/>
    <xf numFmtId="0" fontId="2" fillId="0" borderId="0">
      <alignment vertical="top"/>
    </xf>
    <xf numFmtId="0" fontId="1" fillId="0" borderId="1" applyProtection="0">
      <alignment horizontal="center"/>
    </xf>
    <xf numFmtId="0" fontId="1" fillId="0" borderId="1" applyProtection="0">
      <alignment horizontal="center"/>
    </xf>
    <xf numFmtId="0" fontId="2" fillId="0" borderId="0"/>
    <xf numFmtId="0" fontId="2" fillId="0" borderId="0" applyProtection="0"/>
    <xf numFmtId="0" fontId="4" fillId="0" borderId="0"/>
    <xf numFmtId="0" fontId="1" fillId="0" borderId="0"/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left" vertical="top"/>
    </xf>
    <xf numFmtId="0" fontId="1" fillId="0" borderId="0"/>
  </cellStyleXfs>
  <cellXfs count="94">
    <xf numFmtId="0" fontId="0" fillId="0" borderId="0" xfId="0"/>
    <xf numFmtId="0" fontId="5" fillId="2" borderId="0" xfId="0" applyFont="1" applyFill="1" applyAlignment="1" applyProtection="1">
      <alignment horizontal="left" vertical="top" wrapText="1"/>
    </xf>
    <xf numFmtId="0" fontId="5" fillId="2" borderId="0" xfId="0" applyFont="1" applyFill="1" applyAlignment="1" applyProtection="1">
      <alignment horizontal="center" vertical="center" wrapText="1"/>
    </xf>
    <xf numFmtId="2" fontId="5" fillId="2" borderId="0" xfId="0" applyNumberFormat="1" applyFont="1" applyFill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right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164" fontId="3" fillId="0" borderId="0" xfId="0" applyNumberFormat="1" applyFont="1" applyAlignment="1" applyProtection="1">
      <alignment horizontal="right" vertical="top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1" fontId="1" fillId="3" borderId="10" xfId="0" applyNumberFormat="1" applyFont="1" applyFill="1" applyBorder="1" applyAlignment="1" applyProtection="1">
      <alignment horizontal="center" vertical="center" wrapText="1" shrinkToFit="1"/>
    </xf>
    <xf numFmtId="165" fontId="4" fillId="3" borderId="10" xfId="0" applyNumberFormat="1" applyFont="1" applyFill="1" applyBorder="1" applyAlignment="1" applyProtection="1">
      <alignment horizontal="center" vertical="center" wrapText="1" shrinkToFit="1"/>
    </xf>
    <xf numFmtId="0" fontId="1" fillId="3" borderId="10" xfId="0" applyFont="1" applyFill="1" applyBorder="1" applyAlignment="1" applyProtection="1">
      <alignment horizontal="center" vertical="center" wrapText="1"/>
    </xf>
    <xf numFmtId="1" fontId="4" fillId="3" borderId="10" xfId="0" applyNumberFormat="1" applyFont="1" applyFill="1" applyBorder="1" applyAlignment="1" applyProtection="1">
      <alignment horizontal="center" vertical="center" wrapText="1" shrinkToFit="1"/>
    </xf>
    <xf numFmtId="4" fontId="1" fillId="3" borderId="10" xfId="0" applyNumberFormat="1" applyFont="1" applyFill="1" applyBorder="1" applyAlignment="1" applyProtection="1">
      <alignment horizontal="center" vertical="center" wrapText="1" shrinkToFit="1"/>
    </xf>
    <xf numFmtId="0" fontId="1" fillId="3" borderId="11" xfId="0" applyFont="1" applyFill="1" applyBorder="1" applyAlignment="1" applyProtection="1">
      <alignment horizontal="center" vertical="center" wrapText="1"/>
    </xf>
    <xf numFmtId="1" fontId="7" fillId="3" borderId="10" xfId="1" applyNumberFormat="1" applyFont="1" applyFill="1" applyBorder="1" applyAlignment="1" applyProtection="1">
      <alignment horizontal="center" vertical="center" wrapText="1" shrinkToFit="1"/>
    </xf>
    <xf numFmtId="1" fontId="1" fillId="3" borderId="11" xfId="0" applyNumberFormat="1" applyFont="1" applyFill="1" applyBorder="1" applyAlignment="1" applyProtection="1">
      <alignment horizontal="center" vertical="center" wrapText="1" shrinkToFit="1"/>
    </xf>
    <xf numFmtId="0" fontId="5" fillId="3" borderId="0" xfId="0" applyFont="1" applyFill="1" applyAlignment="1" applyProtection="1">
      <alignment horizontal="left" vertical="top" wrapText="1"/>
    </xf>
    <xf numFmtId="165" fontId="1" fillId="3" borderId="10" xfId="0" applyNumberFormat="1" applyFont="1" applyFill="1" applyBorder="1" applyAlignment="1" applyProtection="1">
      <alignment horizontal="center" vertical="center" wrapText="1" shrinkToFit="1"/>
    </xf>
    <xf numFmtId="1" fontId="8" fillId="3" borderId="10" xfId="1" applyNumberFormat="1" applyFont="1" applyFill="1" applyBorder="1" applyAlignment="1" applyProtection="1">
      <alignment horizontal="center" vertical="center" wrapText="1" shrinkToFit="1"/>
    </xf>
    <xf numFmtId="0" fontId="9" fillId="3" borderId="0" xfId="0" applyFont="1" applyFill="1" applyAlignment="1" applyProtection="1">
      <alignment horizontal="left" vertical="top" wrapText="1"/>
    </xf>
    <xf numFmtId="1" fontId="1" fillId="4" borderId="10" xfId="0" applyNumberFormat="1" applyFont="1" applyFill="1" applyBorder="1" applyAlignment="1" applyProtection="1">
      <alignment horizontal="center" vertical="center" wrapText="1" shrinkToFit="1"/>
    </xf>
    <xf numFmtId="165" fontId="1" fillId="4" borderId="10" xfId="0" applyNumberFormat="1" applyFont="1" applyFill="1" applyBorder="1" applyAlignment="1" applyProtection="1">
      <alignment horizontal="center" vertical="center" wrapText="1" shrinkToFit="1"/>
    </xf>
    <xf numFmtId="4" fontId="1" fillId="4" borderId="10" xfId="0" applyNumberFormat="1" applyFont="1" applyFill="1" applyBorder="1" applyAlignment="1" applyProtection="1">
      <alignment horizontal="center" vertical="center" wrapText="1" shrinkToFit="1"/>
    </xf>
    <xf numFmtId="0" fontId="1" fillId="4" borderId="11" xfId="0" applyFont="1" applyFill="1" applyBorder="1" applyAlignment="1" applyProtection="1">
      <alignment horizontal="center" vertical="center" wrapText="1"/>
    </xf>
    <xf numFmtId="1" fontId="8" fillId="4" borderId="10" xfId="1" applyNumberFormat="1" applyFont="1" applyFill="1" applyBorder="1" applyAlignment="1" applyProtection="1">
      <alignment horizontal="center" vertical="center" wrapText="1" shrinkToFit="1"/>
    </xf>
    <xf numFmtId="1" fontId="1" fillId="4" borderId="11" xfId="0" applyNumberFormat="1" applyFont="1" applyFill="1" applyBorder="1" applyAlignment="1" applyProtection="1">
      <alignment horizontal="center" vertical="center" wrapText="1" shrinkToFit="1"/>
    </xf>
    <xf numFmtId="0" fontId="9" fillId="4" borderId="0" xfId="0" applyFont="1" applyFill="1" applyAlignment="1" applyProtection="1">
      <alignment horizontal="left" vertical="top" wrapText="1"/>
    </xf>
    <xf numFmtId="1" fontId="10" fillId="4" borderId="10" xfId="1" applyNumberFormat="1" applyFont="1" applyFill="1" applyBorder="1" applyAlignment="1" applyProtection="1">
      <alignment horizontal="center" vertical="center" wrapText="1" shrinkToFit="1"/>
    </xf>
    <xf numFmtId="0" fontId="1" fillId="4" borderId="10" xfId="0" applyFont="1" applyFill="1" applyBorder="1" applyAlignment="1" applyProtection="1">
      <alignment horizontal="center" vertical="center" wrapText="1"/>
    </xf>
    <xf numFmtId="1" fontId="1" fillId="5" borderId="10" xfId="0" applyNumberFormat="1" applyFont="1" applyFill="1" applyBorder="1" applyAlignment="1" applyProtection="1">
      <alignment horizontal="center" vertical="center" wrapText="1" shrinkToFit="1"/>
    </xf>
    <xf numFmtId="165" fontId="1" fillId="5" borderId="10" xfId="0" applyNumberFormat="1" applyFont="1" applyFill="1" applyBorder="1" applyAlignment="1" applyProtection="1">
      <alignment horizontal="center" vertical="center" wrapText="1" shrinkToFit="1"/>
    </xf>
    <xf numFmtId="0" fontId="1" fillId="5" borderId="10" xfId="0" applyFont="1" applyFill="1" applyBorder="1" applyAlignment="1" applyProtection="1">
      <alignment horizontal="center" vertical="center" wrapText="1"/>
    </xf>
    <xf numFmtId="4" fontId="1" fillId="5" borderId="10" xfId="0" applyNumberFormat="1" applyFont="1" applyFill="1" applyBorder="1" applyAlignment="1" applyProtection="1">
      <alignment horizontal="center" vertical="center" wrapText="1" shrinkToFit="1"/>
    </xf>
    <xf numFmtId="0" fontId="1" fillId="5" borderId="11" xfId="0" applyFont="1" applyFill="1" applyBorder="1" applyAlignment="1" applyProtection="1">
      <alignment horizontal="center" vertical="center" wrapText="1"/>
    </xf>
    <xf numFmtId="1" fontId="7" fillId="5" borderId="10" xfId="1" applyNumberFormat="1" applyFont="1" applyFill="1" applyBorder="1" applyAlignment="1" applyProtection="1">
      <alignment horizontal="center" vertical="center" wrapText="1" shrinkToFit="1"/>
    </xf>
    <xf numFmtId="1" fontId="1" fillId="5" borderId="11" xfId="0" applyNumberFormat="1" applyFont="1" applyFill="1" applyBorder="1" applyAlignment="1" applyProtection="1">
      <alignment horizontal="center" vertical="center" wrapText="1" shrinkToFit="1"/>
    </xf>
    <xf numFmtId="0" fontId="9" fillId="5" borderId="0" xfId="0" applyFont="1" applyFill="1" applyAlignment="1" applyProtection="1">
      <alignment horizontal="left" vertical="top" wrapText="1"/>
    </xf>
    <xf numFmtId="0" fontId="9" fillId="6" borderId="0" xfId="0" applyFont="1" applyFill="1" applyAlignment="1" applyProtection="1">
      <alignment horizontal="left" vertical="top" wrapText="1"/>
    </xf>
    <xf numFmtId="0" fontId="9" fillId="7" borderId="0" xfId="0" applyFont="1" applyFill="1" applyAlignment="1" applyProtection="1">
      <alignment horizontal="left" vertical="top" wrapText="1"/>
    </xf>
    <xf numFmtId="0" fontId="16" fillId="0" borderId="0" xfId="17" applyFont="1" applyAlignment="1" applyProtection="1">
      <alignment horizontal="right" vertical="top"/>
    </xf>
    <xf numFmtId="0" fontId="16" fillId="0" borderId="2" xfId="17" applyFont="1" applyBorder="1" applyAlignment="1" applyProtection="1">
      <alignment vertical="top"/>
    </xf>
    <xf numFmtId="0" fontId="16" fillId="0" borderId="0" xfId="17" applyFont="1" applyAlignment="1" applyProtection="1">
      <alignment vertical="top"/>
    </xf>
    <xf numFmtId="165" fontId="4" fillId="2" borderId="2" xfId="17" applyNumberFormat="1" applyFont="1" applyFill="1" applyBorder="1" applyAlignment="1" applyProtection="1">
      <alignment horizontal="center" vertical="center" wrapText="1" shrinkToFit="1"/>
    </xf>
    <xf numFmtId="0" fontId="3" fillId="0" borderId="0" xfId="17" applyFont="1" applyAlignment="1" applyProtection="1">
      <alignment horizontal="left" vertical="top" wrapText="1"/>
    </xf>
    <xf numFmtId="0" fontId="3" fillId="0" borderId="0" xfId="17" applyFont="1" applyAlignment="1" applyProtection="1">
      <alignment horizontal="center" vertical="top"/>
    </xf>
    <xf numFmtId="0" fontId="3" fillId="0" borderId="0" xfId="17" applyFont="1" applyAlignment="1" applyProtection="1">
      <alignment horizontal="right" vertical="top"/>
    </xf>
    <xf numFmtId="0" fontId="3" fillId="0" borderId="0" xfId="17" applyFont="1" applyAlignment="1" applyProtection="1">
      <alignment horizontal="left" vertical="top"/>
    </xf>
    <xf numFmtId="165" fontId="4" fillId="2" borderId="0" xfId="17" applyNumberFormat="1" applyFont="1" applyFill="1" applyAlignment="1" applyProtection="1">
      <alignment horizontal="center" vertical="center" wrapText="1" shrinkToFit="1"/>
    </xf>
    <xf numFmtId="1" fontId="4" fillId="2" borderId="0" xfId="17" applyNumberFormat="1" applyFont="1" applyFill="1" applyAlignment="1" applyProtection="1">
      <alignment horizontal="center" vertical="center" wrapText="1" shrinkToFit="1"/>
    </xf>
    <xf numFmtId="2" fontId="4" fillId="2" borderId="0" xfId="17" applyNumberFormat="1" applyFont="1" applyFill="1" applyAlignment="1" applyProtection="1">
      <alignment horizontal="center" vertical="center" wrapText="1" shrinkToFit="1"/>
    </xf>
    <xf numFmtId="0" fontId="3" fillId="0" borderId="0" xfId="17" applyFont="1" applyAlignment="1" applyProtection="1">
      <alignment horizontal="right" vertical="top" wrapText="1"/>
    </xf>
    <xf numFmtId="0" fontId="3" fillId="0" borderId="2" xfId="17" applyFont="1" applyBorder="1" applyAlignment="1" applyProtection="1">
      <alignment horizontal="center" vertical="top"/>
    </xf>
    <xf numFmtId="4" fontId="1" fillId="0" borderId="10" xfId="0" applyNumberFormat="1" applyFont="1" applyFill="1" applyBorder="1" applyAlignment="1" applyProtection="1">
      <alignment horizontal="center" vertical="center" wrapText="1" shrinkToFit="1"/>
    </xf>
    <xf numFmtId="4" fontId="14" fillId="0" borderId="10" xfId="0" applyNumberFormat="1" applyFont="1" applyFill="1" applyBorder="1" applyAlignment="1" applyProtection="1">
      <alignment horizontal="center" vertical="center" wrapText="1" shrinkToFit="1"/>
    </xf>
    <xf numFmtId="0" fontId="3" fillId="0" borderId="0" xfId="17" applyFont="1" applyBorder="1" applyAlignment="1" applyProtection="1">
      <alignment horizontal="left" vertical="top"/>
    </xf>
    <xf numFmtId="1" fontId="4" fillId="2" borderId="0" xfId="17" applyNumberFormat="1" applyFont="1" applyFill="1" applyBorder="1" applyAlignment="1" applyProtection="1">
      <alignment horizontal="left" vertical="center" wrapText="1" shrinkToFit="1"/>
    </xf>
    <xf numFmtId="1" fontId="1" fillId="0" borderId="8" xfId="0" applyNumberFormat="1" applyFont="1" applyBorder="1" applyAlignment="1" applyProtection="1">
      <alignment horizontal="center" vertical="center" wrapText="1" shrinkToFit="1"/>
    </xf>
    <xf numFmtId="1" fontId="1" fillId="3" borderId="8" xfId="0" applyNumberFormat="1" applyFont="1" applyFill="1" applyBorder="1" applyAlignment="1" applyProtection="1">
      <alignment horizontal="center" vertical="center" wrapText="1" shrinkToFit="1"/>
    </xf>
    <xf numFmtId="1" fontId="1" fillId="4" borderId="8" xfId="0" applyNumberFormat="1" applyFont="1" applyFill="1" applyBorder="1" applyAlignment="1" applyProtection="1">
      <alignment horizontal="center" vertical="center" wrapText="1" shrinkToFi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1" fontId="4" fillId="3" borderId="8" xfId="0" applyNumberFormat="1" applyFont="1" applyFill="1" applyBorder="1" applyAlignment="1" applyProtection="1">
      <alignment horizontal="center" vertical="center" wrapText="1" shrinkToFit="1"/>
    </xf>
    <xf numFmtId="0" fontId="5" fillId="2" borderId="0" xfId="0" applyFont="1" applyFill="1" applyBorder="1" applyAlignment="1" applyProtection="1">
      <alignment horizontal="right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2" fontId="4" fillId="2" borderId="6" xfId="0" applyNumberFormat="1" applyFont="1" applyFill="1" applyBorder="1" applyAlignment="1" applyProtection="1">
      <alignment horizontal="center" vertical="center" wrapText="1"/>
    </xf>
    <xf numFmtId="1" fontId="1" fillId="0" borderId="8" xfId="0" applyNumberFormat="1" applyFont="1" applyFill="1" applyBorder="1" applyAlignment="1" applyProtection="1">
      <alignment horizontal="center" vertical="center" wrapText="1" shrinkToFit="1"/>
    </xf>
    <xf numFmtId="1" fontId="11" fillId="0" borderId="10" xfId="0" applyNumberFormat="1" applyFont="1" applyFill="1" applyBorder="1" applyAlignment="1" applyProtection="1">
      <alignment horizontal="center" vertical="center" wrapText="1" shrinkToFit="1"/>
    </xf>
    <xf numFmtId="165" fontId="1" fillId="0" borderId="10" xfId="0" applyNumberFormat="1" applyFont="1" applyFill="1" applyBorder="1" applyAlignment="1" applyProtection="1">
      <alignment horizontal="center" vertical="center" wrapText="1" shrinkToFit="1"/>
    </xf>
    <xf numFmtId="0" fontId="1" fillId="0" borderId="10" xfId="0" applyFont="1" applyFill="1" applyBorder="1" applyAlignment="1" applyProtection="1">
      <alignment horizontal="center" vertical="center" wrapText="1"/>
    </xf>
    <xf numFmtId="1" fontId="1" fillId="0" borderId="10" xfId="0" applyNumberFormat="1" applyFont="1" applyFill="1" applyBorder="1" applyAlignment="1" applyProtection="1">
      <alignment horizontal="center" vertical="center" wrapText="1" shrinkToFit="1"/>
    </xf>
    <xf numFmtId="2" fontId="1" fillId="0" borderId="1" xfId="0" applyNumberFormat="1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 wrapText="1"/>
    </xf>
    <xf numFmtId="1" fontId="12" fillId="0" borderId="10" xfId="0" applyNumberFormat="1" applyFont="1" applyFill="1" applyBorder="1" applyAlignment="1" applyProtection="1">
      <alignment horizontal="center" vertical="center" wrapText="1" shrinkToFit="1"/>
    </xf>
    <xf numFmtId="0" fontId="1" fillId="0" borderId="11" xfId="0" applyFont="1" applyFill="1" applyBorder="1" applyAlignment="1" applyProtection="1">
      <alignment horizontal="center" vertical="center" wrapText="1"/>
    </xf>
    <xf numFmtId="165" fontId="11" fillId="0" borderId="10" xfId="0" applyNumberFormat="1" applyFont="1" applyFill="1" applyBorder="1" applyAlignment="1" applyProtection="1">
      <alignment horizontal="center" vertical="center" wrapText="1" shrinkToFit="1"/>
    </xf>
    <xf numFmtId="4" fontId="13" fillId="0" borderId="10" xfId="0" applyNumberFormat="1" applyFont="1" applyFill="1" applyBorder="1" applyAlignment="1" applyProtection="1">
      <alignment horizontal="center" vertical="center" wrapText="1" shrinkToFit="1"/>
    </xf>
    <xf numFmtId="0" fontId="13" fillId="0" borderId="11" xfId="0" applyFont="1" applyFill="1" applyBorder="1" applyAlignment="1" applyProtection="1">
      <alignment horizontal="center" vertical="center" wrapText="1"/>
    </xf>
    <xf numFmtId="1" fontId="13" fillId="0" borderId="10" xfId="0" applyNumberFormat="1" applyFont="1" applyFill="1" applyBorder="1" applyAlignment="1" applyProtection="1">
      <alignment horizontal="center" vertical="center" wrapText="1" shrinkToFit="1"/>
    </xf>
    <xf numFmtId="0" fontId="15" fillId="0" borderId="11" xfId="0" applyFont="1" applyFill="1" applyBorder="1" applyAlignment="1" applyProtection="1">
      <alignment horizontal="center" vertical="center" wrapText="1"/>
    </xf>
    <xf numFmtId="1" fontId="15" fillId="0" borderId="10" xfId="0" applyNumberFormat="1" applyFont="1" applyFill="1" applyBorder="1" applyAlignment="1" applyProtection="1">
      <alignment horizontal="center" vertical="center" wrapText="1" shrinkToFit="1"/>
    </xf>
    <xf numFmtId="1" fontId="8" fillId="0" borderId="10" xfId="1" applyNumberFormat="1" applyFont="1" applyFill="1" applyBorder="1" applyAlignment="1" applyProtection="1">
      <alignment horizontal="center" vertical="center" wrapText="1" shrinkToFit="1"/>
    </xf>
    <xf numFmtId="1" fontId="1" fillId="0" borderId="11" xfId="0" applyNumberFormat="1" applyFont="1" applyFill="1" applyBorder="1" applyAlignment="1" applyProtection="1">
      <alignment horizontal="center" vertical="center" wrapText="1" shrinkToFit="1"/>
    </xf>
    <xf numFmtId="0" fontId="7" fillId="0" borderId="1" xfId="1" applyFont="1" applyFill="1" applyBorder="1" applyAlignment="1" applyProtection="1">
      <alignment wrapText="1"/>
    </xf>
    <xf numFmtId="0" fontId="1" fillId="0" borderId="1" xfId="0" applyFont="1" applyFill="1" applyBorder="1" applyAlignment="1" applyProtection="1">
      <alignment wrapText="1"/>
    </xf>
    <xf numFmtId="1" fontId="7" fillId="0" borderId="10" xfId="1" applyNumberFormat="1" applyFont="1" applyFill="1" applyBorder="1" applyAlignment="1" applyProtection="1">
      <alignment horizontal="center" vertical="center" wrapText="1" shrinkToFit="1"/>
    </xf>
    <xf numFmtId="0" fontId="8" fillId="0" borderId="1" xfId="1" applyFont="1" applyFill="1" applyBorder="1" applyAlignment="1" applyProtection="1">
      <alignment wrapText="1"/>
    </xf>
    <xf numFmtId="0" fontId="10" fillId="0" borderId="1" xfId="1" applyFont="1" applyFill="1" applyBorder="1" applyAlignment="1" applyProtection="1">
      <alignment wrapText="1"/>
    </xf>
    <xf numFmtId="1" fontId="10" fillId="0" borderId="10" xfId="1" applyNumberFormat="1" applyFont="1" applyFill="1" applyBorder="1" applyAlignment="1" applyProtection="1">
      <alignment horizontal="center" vertical="center" wrapText="1" shrinkToFit="1"/>
    </xf>
    <xf numFmtId="0" fontId="5" fillId="0" borderId="0" xfId="0" applyFont="1" applyFill="1" applyAlignment="1" applyProtection="1">
      <alignment horizontal="center" vertical="center" wrapText="1"/>
    </xf>
  </cellXfs>
  <cellStyles count="25">
    <cellStyle name="Акт" xfId="2"/>
    <cellStyle name="АктМТСН" xfId="3"/>
    <cellStyle name="ВедРесурсов" xfId="4"/>
    <cellStyle name="ВедРесурсовАкт" xfId="5"/>
    <cellStyle name="Гиперссылка" xfId="1" builtinId="8"/>
    <cellStyle name="Итоги" xfId="6"/>
    <cellStyle name="ИтогоАктБазЦ" xfId="7"/>
    <cellStyle name="ИтогоАктТекЦ" xfId="8"/>
    <cellStyle name="ИтогоБазЦ" xfId="10"/>
    <cellStyle name="ИтогоБИМ" xfId="9"/>
    <cellStyle name="ИтогоТекЦ" xfId="11"/>
    <cellStyle name="ЛокСмета" xfId="13"/>
    <cellStyle name="ЛокСмета 2" xfId="14"/>
    <cellStyle name="ЛокСмМТСН" xfId="12"/>
    <cellStyle name="Обычный" xfId="0" builtinId="0"/>
    <cellStyle name="Обычный 2" xfId="15"/>
    <cellStyle name="Обычный 3" xfId="16"/>
    <cellStyle name="Обычный 4" xfId="17"/>
    <cellStyle name="Параметр" xfId="18"/>
    <cellStyle name="ПеременныеСметы" xfId="19"/>
    <cellStyle name="РесСмета" xfId="20"/>
    <cellStyle name="СводкаСтоимРаб" xfId="21"/>
    <cellStyle name="Титул" xfId="22"/>
    <cellStyle name="Хвост" xfId="23"/>
    <cellStyle name="Экспертиза" xfId="2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729FCF"/>
      <rgbColor rgb="FF993366"/>
      <rgbColor rgb="FFFFFFCC"/>
      <rgbColor rgb="FFCCFFFF"/>
      <rgbColor rgb="FF660066"/>
      <rgbColor rgb="FFFF8080"/>
      <rgbColor rgb="FF0066CC"/>
      <rgbColor rgb="FFDADC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ros-spb.ru/dostupnaya-sreda/poruchni-dlya-invalidov/ros-pdi-tip4-ns" TargetMode="External"/><Relationship Id="rId18" Type="http://schemas.openxmlformats.org/officeDocument/2006/relationships/hyperlink" Target="https://www.etm.ru/cat/nn/9125060?ysclid=mbjbcto2eq903555856&amp;city=78" TargetMode="External"/><Relationship Id="rId26" Type="http://schemas.openxmlformats.org/officeDocument/2006/relationships/hyperlink" Target="https://www.tinko.ru/catalog/product/337008/?ysclid=mmumlrthrw575169011" TargetMode="External"/><Relationship Id="rId39" Type="http://schemas.openxmlformats.org/officeDocument/2006/relationships/hyperlink" Target="https://www.tinko.ru/catalog/product/286265/" TargetMode="External"/><Relationship Id="rId21" Type="http://schemas.openxmlformats.org/officeDocument/2006/relationships/hyperlink" Target="https://1fort.ru/catalog/okhranno_pozharnaya_signalizatsiya/integrirovannaya_sistema_orion_bolid/setevye_kontrollery1/s2000m_isp_02_pult_kontrolya_i_upravleniya_okhranno_pozharnyy" TargetMode="External"/><Relationship Id="rId34" Type="http://schemas.openxmlformats.org/officeDocument/2006/relationships/hyperlink" Target="https://www.tinko.ru/catalog/product/004196/" TargetMode="External"/><Relationship Id="rId42" Type="http://schemas.openxmlformats.org/officeDocument/2006/relationships/hyperlink" Target="https://www.tinko.ru/catalog/product/224799/" TargetMode="External"/><Relationship Id="rId47" Type="http://schemas.openxmlformats.org/officeDocument/2006/relationships/hyperlink" Target="https://satro-paladin.com/catalog/product/7640/" TargetMode="External"/><Relationship Id="rId50" Type="http://schemas.openxmlformats.org/officeDocument/2006/relationships/hyperlink" Target="https://satro-paladin.com/catalog/product/7655/" TargetMode="External"/><Relationship Id="rId55" Type="http://schemas.openxmlformats.org/officeDocument/2006/relationships/hyperlink" Target="https://www.etm.ru/cat/nn/4293681?ysclid=mbkl7fci1g719056387" TargetMode="External"/><Relationship Id="rId7" Type="http://schemas.openxmlformats.org/officeDocument/2006/relationships/hyperlink" Target="https://www.etm.ru/cat/nn/7311294" TargetMode="External"/><Relationship Id="rId2" Type="http://schemas.openxmlformats.org/officeDocument/2006/relationships/hyperlink" Target="https://spi-spb.ru/otboyniki/" TargetMode="External"/><Relationship Id="rId16" Type="http://schemas.openxmlformats.org/officeDocument/2006/relationships/hyperlink" Target="https://twspb.ru/catalog/handrails/handrails-for-disabled/page-2/?filter=1&amp;sorting=0&amp;price_from=&amp;price_to=" TargetMode="External"/><Relationship Id="rId29" Type="http://schemas.openxmlformats.org/officeDocument/2006/relationships/hyperlink" Target="https://shop.teko.biz/company/index.php" TargetMode="External"/><Relationship Id="rId11" Type="http://schemas.openxmlformats.org/officeDocument/2006/relationships/hyperlink" Target="https://rs24.ru/product/9818" TargetMode="External"/><Relationship Id="rId24" Type="http://schemas.openxmlformats.org/officeDocument/2006/relationships/hyperlink" Target="https://www.rusklimat.ru/internet-shop/requisites/?ysclid=l7660qug3a906501111" TargetMode="External"/><Relationship Id="rId32" Type="http://schemas.openxmlformats.org/officeDocument/2006/relationships/hyperlink" Target="https://1fort.ru/catalog/okhranno_pozharnaya_signalizatsiya/integrirovannaya_sistema_orion_bolid/adresnye_podsistemy_na_baze_s2000_kdl/s2000_sp2_blok_signalno_puskovoy_adresnyy" TargetMode="External"/><Relationship Id="rId37" Type="http://schemas.openxmlformats.org/officeDocument/2006/relationships/hyperlink" Target="https://www.tinko.ru/catalog/product/261761/" TargetMode="External"/><Relationship Id="rId40" Type="http://schemas.openxmlformats.org/officeDocument/2006/relationships/hyperlink" Target="https://1fort.ru/catalog/okhranno_pozharnaya_signalizatsiya/integrirovannaya_sistema_orion_bolid/adresnye_podsistemy_na_baze_s2000_kdl/ipr_513_3am_isp_01_izveshchatel_pozharnyy_ruchnoy_adresnyy" TargetMode="External"/><Relationship Id="rId45" Type="http://schemas.openxmlformats.org/officeDocument/2006/relationships/hyperlink" Target="https://www.tinko.ru/catalog/product/302291/" TargetMode="External"/><Relationship Id="rId53" Type="http://schemas.openxmlformats.org/officeDocument/2006/relationships/hyperlink" Target="https://www.tinko.ru/catalog/product/283931/" TargetMode="External"/><Relationship Id="rId5" Type="http://schemas.openxmlformats.org/officeDocument/2006/relationships/hyperlink" Target="https://rs24.ru/product/403166?isFirstEntry=false" TargetMode="External"/><Relationship Id="rId19" Type="http://schemas.openxmlformats.org/officeDocument/2006/relationships/hyperlink" Target="https://all-lan.ru/catalog/bez-kategorij/patch-panel-10-12-portov-rj-45-utp-5e-10-0424-suprlan-1?utm_source=market&amp;utm_term=618089709" TargetMode="External"/><Relationship Id="rId4" Type="http://schemas.openxmlformats.org/officeDocument/2006/relationships/hyperlink" Target="https://www.etm.ru/cat/nn/7311294" TargetMode="External"/><Relationship Id="rId9" Type="http://schemas.openxmlformats.org/officeDocument/2006/relationships/hyperlink" Target="https://en-sveta.ru/catalog/tekhnicheskoe-osveshchenie/administrativno-ofisnoe-osveshchenie/universalnye-svetodiodnye-paneli/svetodiodnaya-panel-s-blokom-avariynogo-pitaniya-na-1-chas-navigator-61-608-nlp-ps2-36-4k-ip20-led-a/" TargetMode="External"/><Relationship Id="rId14" Type="http://schemas.openxmlformats.org/officeDocument/2006/relationships/hyperlink" Target="https://twspb.ru/catalog/handrails/handrails-for-disabled/page-2/?filter=1&amp;sorting=0&amp;price_from=&amp;price_to=" TargetMode="External"/><Relationship Id="rId22" Type="http://schemas.openxmlformats.org/officeDocument/2006/relationships/hyperlink" Target="https://satro-paladin.com/catalog/product/7654/" TargetMode="External"/><Relationship Id="rId27" Type="http://schemas.openxmlformats.org/officeDocument/2006/relationships/hyperlink" Target="https://www.chipdip.ru/product/dip-34a-03-ip-212-34a-izveschatel-pozharnyy-dymovoy-bolid-8038495457?ysclid=mmun1qjb8z923715524" TargetMode="External"/><Relationship Id="rId30" Type="http://schemas.openxmlformats.org/officeDocument/2006/relationships/hyperlink" Target="https://www.tinko.ru/catalog/product/004155/?ysclid=mmumde5cge232076285" TargetMode="External"/><Relationship Id="rId35" Type="http://schemas.openxmlformats.org/officeDocument/2006/relationships/hyperlink" Target="https://www.chipdip.ru/product0/8044033243" TargetMode="External"/><Relationship Id="rId43" Type="http://schemas.openxmlformats.org/officeDocument/2006/relationships/hyperlink" Target="https://alpatech.ru/sistemy-ops/adresnye-integrirovannye-ops/bolid-orion/aksessuary-boksy-kabelya/shps-24-isp.12-montazhnyy-shkaf-bolid/?ysclid=lfau534og6561885793" TargetMode="External"/><Relationship Id="rId48" Type="http://schemas.openxmlformats.org/officeDocument/2006/relationships/hyperlink" Target="https://www.tinko.ru/catalog/product/209593/" TargetMode="External"/><Relationship Id="rId56" Type="http://schemas.openxmlformats.org/officeDocument/2006/relationships/hyperlink" Target="https://all-lan.ru/catalog/kabelnaya-produkciya/ognestojkij-dlya-ops-soue/kpsng-a-frlsltx-1h2h0-75-delta-avangard" TargetMode="External"/><Relationship Id="rId8" Type="http://schemas.openxmlformats.org/officeDocument/2006/relationships/hyperlink" Target="https://rs24.ru/product/403166?isFirstEntry=false" TargetMode="External"/><Relationship Id="rId51" Type="http://schemas.openxmlformats.org/officeDocument/2006/relationships/hyperlink" Target="https://www.tinko.ru/catalog/product/004127/" TargetMode="External"/><Relationship Id="rId3" Type="http://schemas.openxmlformats.org/officeDocument/2006/relationships/hyperlink" Target="https://tiflocentre.ru/magazin/view_product.php?id=5765" TargetMode="External"/><Relationship Id="rId12" Type="http://schemas.openxmlformats.org/officeDocument/2006/relationships/hyperlink" Target="https://kazan.vseinstrumenti.ru/electrika-i-svet/kabelenesuschie-sistemy/elektroustanovochnye-korobki/raspredelitelnye/naruzhnye/dkc/s-kabelnymi-vvodami-ip55-100x100x50mm-53800r-31908/?ysclid=l6f1cy8ked123043922" TargetMode="External"/><Relationship Id="rId17" Type="http://schemas.openxmlformats.org/officeDocument/2006/relationships/hyperlink" Target="https://tiflocentre.ru/magazin/view_product.php?id=5255" TargetMode="External"/><Relationship Id="rId25" Type="http://schemas.openxmlformats.org/officeDocument/2006/relationships/hyperlink" Target="https://www.vertro.ru/rekvizity/?ysclid=l7662sdulc415024393" TargetMode="External"/><Relationship Id="rId33" Type="http://schemas.openxmlformats.org/officeDocument/2006/relationships/hyperlink" Target="https://satro-paladin.com/catalog/product/7666/" TargetMode="External"/><Relationship Id="rId38" Type="http://schemas.openxmlformats.org/officeDocument/2006/relationships/hyperlink" Target="https://satro-paladin.com/catalog/product/205674/" TargetMode="External"/><Relationship Id="rId46" Type="http://schemas.openxmlformats.org/officeDocument/2006/relationships/hyperlink" Target="https://1fort.ru/catalog/okhranno_pozharnaya_signalizatsiya/integrirovannaya_sistema_orion_bolid/bloki_indikatsii_i_upravleniya_klaviatury/s2000_bki_blok_indikatsii_s_klaviaturoy" TargetMode="External"/><Relationship Id="rId20" Type="http://schemas.openxmlformats.org/officeDocument/2006/relationships/hyperlink" Target="https://spb.ledpremium.ru/catalog/patch-paneli-i-prisposobleniya/patch_panel_10_12_gnyezd_rj_45_cat_5e_110_idc_montazh_na_stenku_rexant_/" TargetMode="External"/><Relationship Id="rId41" Type="http://schemas.openxmlformats.org/officeDocument/2006/relationships/hyperlink" Target="https://satro-paladin.com/catalog/product/13973/" TargetMode="External"/><Relationship Id="rId54" Type="http://schemas.openxmlformats.org/officeDocument/2006/relationships/hyperlink" Target="https://alpatech.ru/materialy-dlya-montazha/kabelnaya-produkciya/kabel-ops/kpsng-a-frlsltx-1h2h0-75-kabel-ognestoykiy-tehnokabel/?yclid=18250793852314320895" TargetMode="External"/><Relationship Id="rId1" Type="http://schemas.openxmlformats.org/officeDocument/2006/relationships/hyperlink" Target="https://otboiniki.su/otboyniki-spi/?ysclid=l6eptkdjaz779634092" TargetMode="External"/><Relationship Id="rId6" Type="http://schemas.openxmlformats.org/officeDocument/2006/relationships/hyperlink" Target="https://petrovich.ru/catalog/285395761/661215/?ysclid=l6eyjjmb9j982512579" TargetMode="External"/><Relationship Id="rId15" Type="http://schemas.openxmlformats.org/officeDocument/2006/relationships/hyperlink" Target="https://ros-spb.ru/dostupnaya-sreda/poruchni-dlya-invalidov/ros-pdi-tip10-ns" TargetMode="External"/><Relationship Id="rId23" Type="http://schemas.openxmlformats.org/officeDocument/2006/relationships/hyperlink" Target="https://www.tinko.ru/catalog/product/302315/" TargetMode="External"/><Relationship Id="rId28" Type="http://schemas.openxmlformats.org/officeDocument/2006/relationships/hyperlink" Target="https://satro-paladin.com/catalog/product/170820/" TargetMode="External"/><Relationship Id="rId36" Type="http://schemas.openxmlformats.org/officeDocument/2006/relationships/hyperlink" Target="https://satro-paladin.com/catalog/product/93717/" TargetMode="External"/><Relationship Id="rId49" Type="http://schemas.openxmlformats.org/officeDocument/2006/relationships/hyperlink" Target="https://1fort.ru/catalog/okhranno_pozharnaya_signalizatsiya/integrirovannaya_sistema_orion_bolid/preobrazovateli_interfeysov/s2000_pi_preobrazovatel_povtoritel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s://www.etm.ru/cat/nn/9866182" TargetMode="External"/><Relationship Id="rId31" Type="http://schemas.openxmlformats.org/officeDocument/2006/relationships/hyperlink" Target="https://www.chipdip.ru/product/s2000-kdl-kontroller-dvuhprovodnoy-linii-svyazi-bolid-8038492345?ysclid=mmumelefqd696287169" TargetMode="External"/><Relationship Id="rId44" Type="http://schemas.openxmlformats.org/officeDocument/2006/relationships/hyperlink" Target="https://satro-paladin.com/catalog/product/243889/" TargetMode="External"/><Relationship Id="rId52" Type="http://schemas.openxmlformats.org/officeDocument/2006/relationships/hyperlink" Target="https://garantgroup.com/katalog/okhranno_pozharnye_sistemy/bolid_iso_orion/istochniki_pitaniya_akkumulyatornye_batarei_/ab_1207m_napryazhenie_12v_emkost_7_ach_srok_sluzhby_15_let_tip_m_gabarity_151kh65kh100_mm_ves_2_2_kg/?ysclid=lfb0v1z6mr511223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81"/>
  <sheetViews>
    <sheetView tabSelected="1" view="pageBreakPreview" topLeftCell="H1" zoomScale="118" zoomScaleNormal="118" zoomScalePageLayoutView="118" workbookViewId="0">
      <selection activeCell="X34" sqref="X34"/>
    </sheetView>
  </sheetViews>
  <sheetFormatPr defaultColWidth="9.33203125" defaultRowHeight="11.25" customHeight="1" x14ac:dyDescent="0.2"/>
  <cols>
    <col min="1" max="1" width="5.1640625" style="1" customWidth="1"/>
    <col min="2" max="2" width="40" style="1" customWidth="1"/>
    <col min="3" max="3" width="36" style="2" customWidth="1"/>
    <col min="4" max="4" width="9.33203125" style="1" hidden="1"/>
    <col min="5" max="5" width="6.83203125" style="1" hidden="1" customWidth="1"/>
    <col min="6" max="6" width="4.83203125" style="1" hidden="1" customWidth="1"/>
    <col min="7" max="7" width="38.1640625" style="1" customWidth="1"/>
    <col min="8" max="8" width="7.5" style="2" customWidth="1"/>
    <col min="9" max="9" width="12.33203125" style="2" customWidth="1"/>
    <col min="10" max="10" width="13.5" style="3" customWidth="1"/>
    <col min="11" max="11" width="16" style="3" customWidth="1"/>
    <col min="12" max="12" width="13" style="2" customWidth="1"/>
    <col min="13" max="13" width="13.1640625" style="3" customWidth="1"/>
    <col min="14" max="15" width="6.5" style="2" customWidth="1"/>
    <col min="16" max="16" width="24" style="2" customWidth="1"/>
    <col min="17" max="17" width="13.33203125" style="2" customWidth="1"/>
    <col min="18" max="18" width="14.33203125" style="2" customWidth="1"/>
    <col min="19" max="19" width="53.1640625" style="2" customWidth="1"/>
    <col min="20" max="20" width="14.33203125" style="2" customWidth="1"/>
    <col min="21" max="21" width="15.1640625" style="2" customWidth="1"/>
    <col min="22" max="16384" width="9.33203125" style="1"/>
  </cols>
  <sheetData>
    <row r="2" spans="1:24" x14ac:dyDescent="0.2">
      <c r="V2" s="65"/>
      <c r="W2" s="65"/>
      <c r="X2" s="2"/>
    </row>
    <row r="3" spans="1:24" ht="11.25" customHeight="1" x14ac:dyDescent="0.2">
      <c r="U3" s="4" t="s">
        <v>0</v>
      </c>
      <c r="V3" s="2"/>
      <c r="X3" s="2"/>
    </row>
    <row r="4" spans="1:24" ht="12.75" x14ac:dyDescent="0.2">
      <c r="T4" s="5"/>
      <c r="U4" s="5"/>
      <c r="V4" s="2"/>
      <c r="W4" s="6"/>
      <c r="X4" s="2"/>
    </row>
    <row r="7" spans="1:24" ht="42.75" customHeight="1" x14ac:dyDescent="0.2">
      <c r="A7" s="66" t="s">
        <v>1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</row>
    <row r="8" spans="1:24" x14ac:dyDescent="0.2">
      <c r="A8" s="2"/>
      <c r="B8" s="2"/>
      <c r="D8" s="2"/>
      <c r="E8" s="2"/>
      <c r="F8" s="2"/>
      <c r="G8" s="2"/>
    </row>
    <row r="9" spans="1:24" ht="12.75" customHeight="1" x14ac:dyDescent="0.2">
      <c r="A9" s="67" t="s">
        <v>2</v>
      </c>
      <c r="B9" s="68" t="s">
        <v>3</v>
      </c>
      <c r="C9" s="68" t="s">
        <v>4</v>
      </c>
      <c r="D9" s="68" t="s">
        <v>5</v>
      </c>
      <c r="E9" s="68" t="s">
        <v>6</v>
      </c>
      <c r="F9" s="68" t="s">
        <v>7</v>
      </c>
      <c r="G9" s="68" t="s">
        <v>8</v>
      </c>
      <c r="H9" s="68" t="s">
        <v>9</v>
      </c>
      <c r="I9" s="62" t="s">
        <v>10</v>
      </c>
      <c r="J9" s="69" t="s">
        <v>11</v>
      </c>
      <c r="K9" s="69" t="s">
        <v>12</v>
      </c>
      <c r="L9" s="62" t="s">
        <v>13</v>
      </c>
      <c r="M9" s="69" t="s">
        <v>14</v>
      </c>
      <c r="N9" s="62" t="s">
        <v>15</v>
      </c>
      <c r="O9" s="62" t="s">
        <v>16</v>
      </c>
      <c r="P9" s="62" t="s">
        <v>17</v>
      </c>
      <c r="Q9" s="62" t="s">
        <v>18</v>
      </c>
      <c r="R9" s="62" t="s">
        <v>19</v>
      </c>
      <c r="S9" s="62" t="s">
        <v>20</v>
      </c>
      <c r="T9" s="62" t="s">
        <v>21</v>
      </c>
      <c r="U9" s="63" t="s">
        <v>22</v>
      </c>
    </row>
    <row r="10" spans="1:24" ht="100.5" customHeight="1" x14ac:dyDescent="0.2">
      <c r="A10" s="67"/>
      <c r="B10" s="68"/>
      <c r="C10" s="68"/>
      <c r="D10" s="68"/>
      <c r="E10" s="68"/>
      <c r="F10" s="68"/>
      <c r="G10" s="68"/>
      <c r="H10" s="68"/>
      <c r="I10" s="62"/>
      <c r="J10" s="69"/>
      <c r="K10" s="69"/>
      <c r="L10" s="62"/>
      <c r="M10" s="69"/>
      <c r="N10" s="62"/>
      <c r="O10" s="62"/>
      <c r="P10" s="62"/>
      <c r="Q10" s="62"/>
      <c r="R10" s="62"/>
      <c r="S10" s="62"/>
      <c r="T10" s="62"/>
      <c r="U10" s="63"/>
    </row>
    <row r="11" spans="1:24" ht="12.75" x14ac:dyDescent="0.2">
      <c r="A11" s="7">
        <v>1</v>
      </c>
      <c r="B11" s="8"/>
      <c r="C11" s="8">
        <v>3</v>
      </c>
      <c r="D11" s="8"/>
      <c r="E11" s="8"/>
      <c r="F11" s="8"/>
      <c r="G11" s="8">
        <v>4</v>
      </c>
      <c r="H11" s="9">
        <v>5</v>
      </c>
      <c r="I11" s="9">
        <v>6</v>
      </c>
      <c r="J11" s="9">
        <v>7</v>
      </c>
      <c r="K11" s="9">
        <v>8</v>
      </c>
      <c r="L11" s="9">
        <v>9</v>
      </c>
      <c r="M11" s="9">
        <v>10</v>
      </c>
      <c r="N11" s="9">
        <v>11</v>
      </c>
      <c r="O11" s="9">
        <v>12</v>
      </c>
      <c r="P11" s="9">
        <v>13</v>
      </c>
      <c r="Q11" s="9">
        <v>14</v>
      </c>
      <c r="R11" s="9">
        <v>15</v>
      </c>
      <c r="S11" s="9">
        <v>16</v>
      </c>
      <c r="T11" s="9">
        <v>17</v>
      </c>
      <c r="U11" s="10">
        <v>18</v>
      </c>
    </row>
    <row r="12" spans="1:24" s="19" customFormat="1" ht="45" hidden="1" customHeight="1" x14ac:dyDescent="0.2">
      <c r="A12" s="64">
        <v>1</v>
      </c>
      <c r="B12" s="11" t="s">
        <v>23</v>
      </c>
      <c r="C12" s="12" t="s">
        <v>24</v>
      </c>
      <c r="D12" s="13"/>
      <c r="E12" s="13"/>
      <c r="F12" s="12"/>
      <c r="G12" s="12" t="s">
        <v>24</v>
      </c>
      <c r="H12" s="14" t="s">
        <v>25</v>
      </c>
      <c r="I12" s="14"/>
      <c r="J12" s="15">
        <v>800</v>
      </c>
      <c r="K12" s="15">
        <f t="shared" ref="K12:K38" si="0">J12/1.2</f>
        <v>666.66666666666674</v>
      </c>
      <c r="L12" s="15">
        <v>0</v>
      </c>
      <c r="M12" s="15">
        <f t="shared" ref="M12:M38" si="1">K12</f>
        <v>666.66666666666674</v>
      </c>
      <c r="N12" s="11">
        <v>2022</v>
      </c>
      <c r="O12" s="11">
        <v>3</v>
      </c>
      <c r="P12" s="16" t="s">
        <v>26</v>
      </c>
      <c r="Q12" s="11">
        <v>501201001</v>
      </c>
      <c r="R12" s="11">
        <v>5012092260</v>
      </c>
      <c r="S12" s="17" t="s">
        <v>27</v>
      </c>
      <c r="T12" s="11" t="s">
        <v>28</v>
      </c>
      <c r="U12" s="18">
        <v>2</v>
      </c>
    </row>
    <row r="13" spans="1:24" s="19" customFormat="1" ht="45" hidden="1" customHeight="1" x14ac:dyDescent="0.2">
      <c r="A13" s="64"/>
      <c r="B13" s="11" t="s">
        <v>29</v>
      </c>
      <c r="C13" s="12" t="s">
        <v>24</v>
      </c>
      <c r="D13" s="13"/>
      <c r="E13" s="13"/>
      <c r="F13" s="12"/>
      <c r="G13" s="12" t="s">
        <v>24</v>
      </c>
      <c r="H13" s="14" t="s">
        <v>25</v>
      </c>
      <c r="I13" s="14"/>
      <c r="J13" s="15">
        <v>800</v>
      </c>
      <c r="K13" s="15">
        <f t="shared" si="0"/>
        <v>666.66666666666674</v>
      </c>
      <c r="L13" s="15">
        <v>0</v>
      </c>
      <c r="M13" s="15">
        <f t="shared" si="1"/>
        <v>666.66666666666674</v>
      </c>
      <c r="N13" s="11">
        <v>2022</v>
      </c>
      <c r="O13" s="11">
        <v>3</v>
      </c>
      <c r="P13" s="16" t="s">
        <v>30</v>
      </c>
      <c r="Q13" s="11">
        <v>772001001</v>
      </c>
      <c r="R13" s="11">
        <v>7720794536</v>
      </c>
      <c r="S13" s="17" t="s">
        <v>31</v>
      </c>
      <c r="T13" s="11" t="s">
        <v>28</v>
      </c>
      <c r="U13" s="18">
        <v>2</v>
      </c>
    </row>
    <row r="14" spans="1:24" s="19" customFormat="1" ht="45" hidden="1" customHeight="1" x14ac:dyDescent="0.2">
      <c r="A14" s="64"/>
      <c r="B14" s="11" t="s">
        <v>32</v>
      </c>
      <c r="C14" s="12" t="s">
        <v>24</v>
      </c>
      <c r="D14" s="13"/>
      <c r="E14" s="13"/>
      <c r="F14" s="12"/>
      <c r="G14" s="12" t="s">
        <v>24</v>
      </c>
      <c r="H14" s="14" t="s">
        <v>25</v>
      </c>
      <c r="I14" s="14"/>
      <c r="J14" s="15">
        <v>1107</v>
      </c>
      <c r="K14" s="15">
        <f t="shared" si="0"/>
        <v>922.5</v>
      </c>
      <c r="L14" s="15">
        <v>0</v>
      </c>
      <c r="M14" s="15">
        <f t="shared" si="1"/>
        <v>922.5</v>
      </c>
      <c r="N14" s="11">
        <v>2022</v>
      </c>
      <c r="O14" s="11">
        <v>3</v>
      </c>
      <c r="P14" s="16" t="s">
        <v>33</v>
      </c>
      <c r="Q14" s="11">
        <v>691501001</v>
      </c>
      <c r="R14" s="11">
        <v>6915010809</v>
      </c>
      <c r="S14" s="17" t="s">
        <v>34</v>
      </c>
      <c r="T14" s="11" t="s">
        <v>35</v>
      </c>
      <c r="U14" s="18">
        <v>2</v>
      </c>
    </row>
    <row r="15" spans="1:24" s="19" customFormat="1" ht="45" hidden="1" customHeight="1" x14ac:dyDescent="0.2">
      <c r="A15" s="64">
        <f>A12+1</f>
        <v>2</v>
      </c>
      <c r="B15" s="11" t="s">
        <v>36</v>
      </c>
      <c r="C15" s="12" t="s">
        <v>37</v>
      </c>
      <c r="D15" s="13"/>
      <c r="E15" s="13"/>
      <c r="F15" s="12"/>
      <c r="G15" s="12" t="s">
        <v>37</v>
      </c>
      <c r="H15" s="14" t="s">
        <v>38</v>
      </c>
      <c r="I15" s="14"/>
      <c r="J15" s="15">
        <v>2652</v>
      </c>
      <c r="K15" s="15">
        <f t="shared" si="0"/>
        <v>2210</v>
      </c>
      <c r="L15" s="15">
        <v>0</v>
      </c>
      <c r="M15" s="15">
        <f t="shared" si="1"/>
        <v>2210</v>
      </c>
      <c r="N15" s="11">
        <v>2022</v>
      </c>
      <c r="O15" s="11">
        <v>3</v>
      </c>
      <c r="P15" s="16" t="s">
        <v>39</v>
      </c>
      <c r="Q15" s="11">
        <v>771901001</v>
      </c>
      <c r="R15" s="11">
        <v>7722699172</v>
      </c>
      <c r="S15" s="17" t="s">
        <v>40</v>
      </c>
      <c r="T15" s="11" t="s">
        <v>35</v>
      </c>
      <c r="U15" s="18">
        <v>2</v>
      </c>
    </row>
    <row r="16" spans="1:24" s="19" customFormat="1" ht="45" hidden="1" customHeight="1" x14ac:dyDescent="0.2">
      <c r="A16" s="64"/>
      <c r="B16" s="11" t="s">
        <v>41</v>
      </c>
      <c r="C16" s="12" t="s">
        <v>37</v>
      </c>
      <c r="D16" s="13"/>
      <c r="E16" s="13"/>
      <c r="F16" s="12"/>
      <c r="G16" s="12" t="s">
        <v>37</v>
      </c>
      <c r="H16" s="14" t="s">
        <v>38</v>
      </c>
      <c r="I16" s="14"/>
      <c r="J16" s="15">
        <v>4408.2</v>
      </c>
      <c r="K16" s="15">
        <f t="shared" si="0"/>
        <v>3673.5</v>
      </c>
      <c r="L16" s="15">
        <v>0</v>
      </c>
      <c r="M16" s="15">
        <f t="shared" si="1"/>
        <v>3673.5</v>
      </c>
      <c r="N16" s="11">
        <v>2022</v>
      </c>
      <c r="O16" s="11">
        <v>3</v>
      </c>
      <c r="P16" s="16" t="s">
        <v>42</v>
      </c>
      <c r="Q16" s="11"/>
      <c r="R16" s="11">
        <v>7707707132</v>
      </c>
      <c r="S16" s="17" t="s">
        <v>43</v>
      </c>
      <c r="T16" s="11" t="s">
        <v>35</v>
      </c>
      <c r="U16" s="18">
        <v>2</v>
      </c>
    </row>
    <row r="17" spans="1:21" s="19" customFormat="1" ht="45" hidden="1" customHeight="1" x14ac:dyDescent="0.2">
      <c r="A17" s="64"/>
      <c r="B17" s="11" t="s">
        <v>44</v>
      </c>
      <c r="C17" s="12" t="s">
        <v>37</v>
      </c>
      <c r="D17" s="13"/>
      <c r="E17" s="13"/>
      <c r="F17" s="12"/>
      <c r="G17" s="12" t="s">
        <v>37</v>
      </c>
      <c r="H17" s="14" t="s">
        <v>38</v>
      </c>
      <c r="I17" s="14"/>
      <c r="J17" s="15">
        <v>3500</v>
      </c>
      <c r="K17" s="15">
        <f t="shared" si="0"/>
        <v>2916.666666666667</v>
      </c>
      <c r="L17" s="15">
        <v>0</v>
      </c>
      <c r="M17" s="15">
        <f t="shared" si="1"/>
        <v>2916.666666666667</v>
      </c>
      <c r="N17" s="11">
        <v>2022</v>
      </c>
      <c r="O17" s="11">
        <v>3</v>
      </c>
      <c r="P17" s="16" t="s">
        <v>45</v>
      </c>
      <c r="Q17" s="11">
        <v>781601001</v>
      </c>
      <c r="R17" s="11">
        <v>7802348846</v>
      </c>
      <c r="S17" s="17" t="s">
        <v>46</v>
      </c>
      <c r="T17" s="11" t="s">
        <v>35</v>
      </c>
      <c r="U17" s="18">
        <v>2</v>
      </c>
    </row>
    <row r="18" spans="1:21" s="19" customFormat="1" ht="45" hidden="1" customHeight="1" x14ac:dyDescent="0.2">
      <c r="A18" s="64">
        <f>A15+1</f>
        <v>3</v>
      </c>
      <c r="B18" s="11" t="s">
        <v>36</v>
      </c>
      <c r="C18" s="12" t="s">
        <v>47</v>
      </c>
      <c r="D18" s="13"/>
      <c r="E18" s="13"/>
      <c r="F18" s="12"/>
      <c r="G18" s="12" t="s">
        <v>47</v>
      </c>
      <c r="H18" s="14" t="s">
        <v>38</v>
      </c>
      <c r="I18" s="14"/>
      <c r="J18" s="15">
        <v>8368</v>
      </c>
      <c r="K18" s="15">
        <f t="shared" si="0"/>
        <v>6973.3333333333339</v>
      </c>
      <c r="L18" s="15">
        <v>0</v>
      </c>
      <c r="M18" s="15">
        <f t="shared" si="1"/>
        <v>6973.3333333333339</v>
      </c>
      <c r="N18" s="11">
        <v>2022</v>
      </c>
      <c r="O18" s="11">
        <v>3</v>
      </c>
      <c r="P18" s="16" t="s">
        <v>39</v>
      </c>
      <c r="Q18" s="11">
        <v>771901001</v>
      </c>
      <c r="R18" s="11">
        <v>7722699172</v>
      </c>
      <c r="S18" s="17" t="s">
        <v>40</v>
      </c>
      <c r="T18" s="11" t="s">
        <v>35</v>
      </c>
      <c r="U18" s="18">
        <v>2</v>
      </c>
    </row>
    <row r="19" spans="1:21" s="19" customFormat="1" ht="45" hidden="1" customHeight="1" x14ac:dyDescent="0.2">
      <c r="A19" s="64"/>
      <c r="B19" s="11" t="s">
        <v>41</v>
      </c>
      <c r="C19" s="12" t="s">
        <v>47</v>
      </c>
      <c r="D19" s="13"/>
      <c r="E19" s="13"/>
      <c r="F19" s="12"/>
      <c r="G19" s="12" t="s">
        <v>47</v>
      </c>
      <c r="H19" s="14" t="s">
        <v>38</v>
      </c>
      <c r="I19" s="14"/>
      <c r="J19" s="15">
        <v>8206.7999999999993</v>
      </c>
      <c r="K19" s="15">
        <f t="shared" si="0"/>
        <v>6839</v>
      </c>
      <c r="L19" s="15">
        <v>0</v>
      </c>
      <c r="M19" s="15">
        <f t="shared" si="1"/>
        <v>6839</v>
      </c>
      <c r="N19" s="11">
        <v>2022</v>
      </c>
      <c r="O19" s="11">
        <v>3</v>
      </c>
      <c r="P19" s="16" t="s">
        <v>42</v>
      </c>
      <c r="Q19" s="11"/>
      <c r="R19" s="11">
        <v>7707707132</v>
      </c>
      <c r="S19" s="17" t="s">
        <v>43</v>
      </c>
      <c r="T19" s="11" t="s">
        <v>35</v>
      </c>
      <c r="U19" s="18">
        <v>2</v>
      </c>
    </row>
    <row r="20" spans="1:21" s="19" customFormat="1" ht="45" hidden="1" customHeight="1" x14ac:dyDescent="0.2">
      <c r="A20" s="64"/>
      <c r="B20" s="11" t="s">
        <v>48</v>
      </c>
      <c r="C20" s="12" t="s">
        <v>47</v>
      </c>
      <c r="D20" s="13"/>
      <c r="E20" s="13"/>
      <c r="F20" s="12"/>
      <c r="G20" s="12" t="s">
        <v>47</v>
      </c>
      <c r="H20" s="14" t="s">
        <v>38</v>
      </c>
      <c r="I20" s="14"/>
      <c r="J20" s="15">
        <v>8207</v>
      </c>
      <c r="K20" s="15">
        <f t="shared" si="0"/>
        <v>6839.166666666667</v>
      </c>
      <c r="L20" s="15">
        <v>0</v>
      </c>
      <c r="M20" s="15">
        <f t="shared" si="1"/>
        <v>6839.166666666667</v>
      </c>
      <c r="N20" s="11">
        <v>2022</v>
      </c>
      <c r="O20" s="11">
        <v>3</v>
      </c>
      <c r="P20" s="16" t="s">
        <v>49</v>
      </c>
      <c r="Q20" s="11">
        <v>772401001</v>
      </c>
      <c r="R20" s="11">
        <v>7724466208</v>
      </c>
      <c r="S20" s="17" t="s">
        <v>50</v>
      </c>
      <c r="T20" s="11" t="s">
        <v>35</v>
      </c>
      <c r="U20" s="18">
        <v>2</v>
      </c>
    </row>
    <row r="21" spans="1:21" s="22" customFormat="1" ht="45" hidden="1" customHeight="1" x14ac:dyDescent="0.2">
      <c r="A21" s="60">
        <f>A18+1</f>
        <v>4</v>
      </c>
      <c r="B21" s="11" t="s">
        <v>51</v>
      </c>
      <c r="C21" s="20" t="s">
        <v>52</v>
      </c>
      <c r="D21" s="13"/>
      <c r="E21" s="13"/>
      <c r="F21" s="20"/>
      <c r="G21" s="20" t="s">
        <v>52</v>
      </c>
      <c r="H21" s="11" t="s">
        <v>38</v>
      </c>
      <c r="I21" s="11"/>
      <c r="J21" s="15">
        <v>223</v>
      </c>
      <c r="K21" s="15">
        <f t="shared" si="0"/>
        <v>185.83333333333334</v>
      </c>
      <c r="L21" s="15">
        <v>0</v>
      </c>
      <c r="M21" s="15">
        <f t="shared" si="1"/>
        <v>185.83333333333334</v>
      </c>
      <c r="N21" s="11">
        <v>2022</v>
      </c>
      <c r="O21" s="11">
        <v>3</v>
      </c>
      <c r="P21" s="16" t="s">
        <v>39</v>
      </c>
      <c r="Q21" s="11">
        <v>771901001</v>
      </c>
      <c r="R21" s="11">
        <v>7722699172</v>
      </c>
      <c r="S21" s="21" t="s">
        <v>53</v>
      </c>
      <c r="T21" s="11" t="s">
        <v>35</v>
      </c>
      <c r="U21" s="18">
        <v>2</v>
      </c>
    </row>
    <row r="22" spans="1:21" s="22" customFormat="1" ht="45" hidden="1" customHeight="1" x14ac:dyDescent="0.2">
      <c r="A22" s="60"/>
      <c r="B22" s="11" t="s">
        <v>54</v>
      </c>
      <c r="C22" s="20" t="s">
        <v>52</v>
      </c>
      <c r="D22" s="20" t="s">
        <v>52</v>
      </c>
      <c r="E22" s="20" t="s">
        <v>52</v>
      </c>
      <c r="F22" s="20" t="s">
        <v>52</v>
      </c>
      <c r="G22" s="20" t="s">
        <v>52</v>
      </c>
      <c r="H22" s="11" t="s">
        <v>38</v>
      </c>
      <c r="I22" s="11"/>
      <c r="J22" s="15">
        <v>111</v>
      </c>
      <c r="K22" s="15">
        <f t="shared" si="0"/>
        <v>92.5</v>
      </c>
      <c r="L22" s="15">
        <v>0</v>
      </c>
      <c r="M22" s="15">
        <f t="shared" si="1"/>
        <v>92.5</v>
      </c>
      <c r="N22" s="11">
        <v>2022</v>
      </c>
      <c r="O22" s="11">
        <v>3</v>
      </c>
      <c r="P22" s="16" t="s">
        <v>55</v>
      </c>
      <c r="Q22" s="11"/>
      <c r="R22" s="11">
        <v>7723738018</v>
      </c>
      <c r="S22" s="21" t="s">
        <v>56</v>
      </c>
      <c r="T22" s="11" t="s">
        <v>35</v>
      </c>
      <c r="U22" s="18">
        <v>2</v>
      </c>
    </row>
    <row r="23" spans="1:21" s="22" customFormat="1" ht="45" hidden="1" customHeight="1" x14ac:dyDescent="0.2">
      <c r="A23" s="60"/>
      <c r="B23" s="11" t="s">
        <v>57</v>
      </c>
      <c r="C23" s="20" t="s">
        <v>52</v>
      </c>
      <c r="D23" s="20" t="s">
        <v>52</v>
      </c>
      <c r="E23" s="20" t="s">
        <v>52</v>
      </c>
      <c r="F23" s="20" t="s">
        <v>52</v>
      </c>
      <c r="G23" s="20" t="s">
        <v>52</v>
      </c>
      <c r="H23" s="11" t="s">
        <v>38</v>
      </c>
      <c r="I23" s="11"/>
      <c r="J23" s="15">
        <v>212</v>
      </c>
      <c r="K23" s="15">
        <f t="shared" si="0"/>
        <v>176.66666666666669</v>
      </c>
      <c r="L23" s="15">
        <v>0</v>
      </c>
      <c r="M23" s="15">
        <f t="shared" si="1"/>
        <v>176.66666666666669</v>
      </c>
      <c r="N23" s="11">
        <v>2022</v>
      </c>
      <c r="O23" s="11">
        <v>3</v>
      </c>
      <c r="P23" s="16" t="s">
        <v>58</v>
      </c>
      <c r="Q23" s="11">
        <v>997750001</v>
      </c>
      <c r="R23" s="11">
        <v>7722753969</v>
      </c>
      <c r="S23" s="21" t="s">
        <v>59</v>
      </c>
      <c r="T23" s="11" t="s">
        <v>35</v>
      </c>
      <c r="U23" s="18">
        <v>2</v>
      </c>
    </row>
    <row r="24" spans="1:21" s="29" customFormat="1" ht="45" hidden="1" customHeight="1" x14ac:dyDescent="0.2">
      <c r="A24" s="61">
        <f>A21+1</f>
        <v>5</v>
      </c>
      <c r="B24" s="23" t="s">
        <v>60</v>
      </c>
      <c r="C24" s="24" t="s">
        <v>61</v>
      </c>
      <c r="D24" s="24"/>
      <c r="E24" s="24"/>
      <c r="F24" s="24"/>
      <c r="G24" s="24" t="s">
        <v>61</v>
      </c>
      <c r="H24" s="23" t="s">
        <v>38</v>
      </c>
      <c r="I24" s="23"/>
      <c r="J24" s="25">
        <v>8250</v>
      </c>
      <c r="K24" s="25">
        <f t="shared" si="0"/>
        <v>6875</v>
      </c>
      <c r="L24" s="25">
        <v>0</v>
      </c>
      <c r="M24" s="25">
        <f t="shared" si="1"/>
        <v>6875</v>
      </c>
      <c r="N24" s="23">
        <v>2022</v>
      </c>
      <c r="O24" s="23">
        <v>3</v>
      </c>
      <c r="P24" s="26" t="s">
        <v>62</v>
      </c>
      <c r="Q24" s="23">
        <v>781401001</v>
      </c>
      <c r="R24" s="23">
        <v>7814099827</v>
      </c>
      <c r="S24" s="27" t="s">
        <v>63</v>
      </c>
      <c r="T24" s="23" t="s">
        <v>35</v>
      </c>
      <c r="U24" s="28">
        <v>2</v>
      </c>
    </row>
    <row r="25" spans="1:21" s="29" customFormat="1" ht="45" hidden="1" customHeight="1" x14ac:dyDescent="0.2">
      <c r="A25" s="61"/>
      <c r="B25" s="23" t="s">
        <v>64</v>
      </c>
      <c r="C25" s="24" t="s">
        <v>61</v>
      </c>
      <c r="D25" s="24"/>
      <c r="E25" s="24"/>
      <c r="F25" s="24"/>
      <c r="G25" s="24" t="s">
        <v>61</v>
      </c>
      <c r="H25" s="23" t="s">
        <v>38</v>
      </c>
      <c r="I25" s="23"/>
      <c r="J25" s="25">
        <v>3564</v>
      </c>
      <c r="K25" s="25">
        <f t="shared" si="0"/>
        <v>2970</v>
      </c>
      <c r="L25" s="25">
        <v>0</v>
      </c>
      <c r="M25" s="25">
        <f t="shared" si="1"/>
        <v>2970</v>
      </c>
      <c r="N25" s="23">
        <v>2022</v>
      </c>
      <c r="O25" s="23">
        <v>3</v>
      </c>
      <c r="P25" s="26" t="s">
        <v>65</v>
      </c>
      <c r="Q25" s="23">
        <v>780601001</v>
      </c>
      <c r="R25" s="23">
        <v>7806291414</v>
      </c>
      <c r="S25" s="27" t="s">
        <v>66</v>
      </c>
      <c r="T25" s="23" t="s">
        <v>35</v>
      </c>
      <c r="U25" s="28">
        <v>2</v>
      </c>
    </row>
    <row r="26" spans="1:21" s="29" customFormat="1" ht="45" hidden="1" customHeight="1" x14ac:dyDescent="0.2">
      <c r="A26" s="61"/>
      <c r="B26" s="23" t="s">
        <v>67</v>
      </c>
      <c r="C26" s="24" t="s">
        <v>61</v>
      </c>
      <c r="D26" s="24"/>
      <c r="E26" s="24"/>
      <c r="F26" s="24"/>
      <c r="G26" s="24" t="s">
        <v>61</v>
      </c>
      <c r="H26" s="23" t="s">
        <v>38</v>
      </c>
      <c r="I26" s="23"/>
      <c r="J26" s="25">
        <v>4000</v>
      </c>
      <c r="K26" s="25">
        <f t="shared" si="0"/>
        <v>3333.3333333333335</v>
      </c>
      <c r="L26" s="25">
        <v>0</v>
      </c>
      <c r="M26" s="25">
        <f t="shared" si="1"/>
        <v>3333.3333333333335</v>
      </c>
      <c r="N26" s="23">
        <v>2022</v>
      </c>
      <c r="O26" s="23">
        <v>3</v>
      </c>
      <c r="P26" s="26" t="s">
        <v>68</v>
      </c>
      <c r="Q26" s="23">
        <v>773301001</v>
      </c>
      <c r="R26" s="23">
        <v>7733340850</v>
      </c>
      <c r="S26" s="30" t="s">
        <v>69</v>
      </c>
      <c r="T26" s="23" t="s">
        <v>35</v>
      </c>
      <c r="U26" s="28">
        <v>2</v>
      </c>
    </row>
    <row r="27" spans="1:21" s="29" customFormat="1" ht="45" hidden="1" customHeight="1" x14ac:dyDescent="0.2">
      <c r="A27" s="61">
        <f>A24+1</f>
        <v>6</v>
      </c>
      <c r="B27" s="23" t="s">
        <v>60</v>
      </c>
      <c r="C27" s="24" t="s">
        <v>70</v>
      </c>
      <c r="D27" s="31"/>
      <c r="E27" s="31"/>
      <c r="F27" s="24"/>
      <c r="G27" s="24" t="s">
        <v>70</v>
      </c>
      <c r="H27" s="23" t="s">
        <v>38</v>
      </c>
      <c r="I27" s="23"/>
      <c r="J27" s="25">
        <v>10200</v>
      </c>
      <c r="K27" s="25">
        <f t="shared" si="0"/>
        <v>8500</v>
      </c>
      <c r="L27" s="25">
        <v>0</v>
      </c>
      <c r="M27" s="25">
        <f t="shared" si="1"/>
        <v>8500</v>
      </c>
      <c r="N27" s="23">
        <v>2022</v>
      </c>
      <c r="O27" s="23">
        <v>3</v>
      </c>
      <c r="P27" s="26" t="s">
        <v>62</v>
      </c>
      <c r="Q27" s="23">
        <v>781401001</v>
      </c>
      <c r="R27" s="23">
        <v>7814099827</v>
      </c>
      <c r="S27" s="27" t="s">
        <v>71</v>
      </c>
      <c r="T27" s="23" t="s">
        <v>35</v>
      </c>
      <c r="U27" s="28">
        <v>2</v>
      </c>
    </row>
    <row r="28" spans="1:21" s="29" customFormat="1" ht="45" hidden="1" customHeight="1" x14ac:dyDescent="0.2">
      <c r="A28" s="61"/>
      <c r="B28" s="23" t="s">
        <v>64</v>
      </c>
      <c r="C28" s="24" t="s">
        <v>70</v>
      </c>
      <c r="D28" s="24"/>
      <c r="E28" s="24"/>
      <c r="F28" s="24"/>
      <c r="G28" s="24" t="s">
        <v>70</v>
      </c>
      <c r="H28" s="23" t="s">
        <v>38</v>
      </c>
      <c r="I28" s="23"/>
      <c r="J28" s="25">
        <v>8762</v>
      </c>
      <c r="K28" s="25">
        <f t="shared" si="0"/>
        <v>7301.666666666667</v>
      </c>
      <c r="L28" s="25">
        <v>0</v>
      </c>
      <c r="M28" s="25">
        <f t="shared" si="1"/>
        <v>7301.666666666667</v>
      </c>
      <c r="N28" s="23">
        <v>2022</v>
      </c>
      <c r="O28" s="23">
        <v>3</v>
      </c>
      <c r="P28" s="26" t="s">
        <v>65</v>
      </c>
      <c r="Q28" s="23">
        <v>780601001</v>
      </c>
      <c r="R28" s="23">
        <v>7806291414</v>
      </c>
      <c r="S28" s="27" t="s">
        <v>66</v>
      </c>
      <c r="T28" s="23" t="s">
        <v>35</v>
      </c>
      <c r="U28" s="28">
        <v>2</v>
      </c>
    </row>
    <row r="29" spans="1:21" s="29" customFormat="1" ht="45" hidden="1" customHeight="1" x14ac:dyDescent="0.2">
      <c r="A29" s="61"/>
      <c r="B29" s="23" t="s">
        <v>72</v>
      </c>
      <c r="C29" s="24" t="s">
        <v>70</v>
      </c>
      <c r="D29" s="24"/>
      <c r="E29" s="24"/>
      <c r="F29" s="24"/>
      <c r="G29" s="24" t="s">
        <v>70</v>
      </c>
      <c r="H29" s="23" t="s">
        <v>38</v>
      </c>
      <c r="I29" s="23"/>
      <c r="J29" s="25">
        <v>9757</v>
      </c>
      <c r="K29" s="25">
        <f t="shared" si="0"/>
        <v>8130.8333333333339</v>
      </c>
      <c r="L29" s="25">
        <v>0</v>
      </c>
      <c r="M29" s="25">
        <f t="shared" si="1"/>
        <v>8130.8333333333339</v>
      </c>
      <c r="N29" s="23">
        <v>2022</v>
      </c>
      <c r="O29" s="23">
        <v>3</v>
      </c>
      <c r="P29" s="26" t="s">
        <v>33</v>
      </c>
      <c r="Q29" s="23">
        <v>691501001</v>
      </c>
      <c r="R29" s="23">
        <v>6915010809</v>
      </c>
      <c r="S29" s="27" t="s">
        <v>73</v>
      </c>
      <c r="T29" s="23" t="s">
        <v>35</v>
      </c>
      <c r="U29" s="28">
        <v>2</v>
      </c>
    </row>
    <row r="30" spans="1:21" s="39" customFormat="1" ht="45" hidden="1" customHeight="1" x14ac:dyDescent="0.2">
      <c r="A30" s="59">
        <f>A27+1</f>
        <v>7</v>
      </c>
      <c r="B30" s="32" t="s">
        <v>74</v>
      </c>
      <c r="C30" s="33" t="s">
        <v>75</v>
      </c>
      <c r="D30" s="34"/>
      <c r="E30" s="34"/>
      <c r="F30" s="33"/>
      <c r="G30" s="33" t="s">
        <v>75</v>
      </c>
      <c r="H30" s="32" t="s">
        <v>38</v>
      </c>
      <c r="I30" s="32"/>
      <c r="J30" s="35">
        <v>1497.75</v>
      </c>
      <c r="K30" s="35">
        <f t="shared" si="0"/>
        <v>1248.125</v>
      </c>
      <c r="L30" s="35">
        <v>0</v>
      </c>
      <c r="M30" s="35">
        <f t="shared" si="1"/>
        <v>1248.125</v>
      </c>
      <c r="N30" s="32">
        <v>2025</v>
      </c>
      <c r="O30" s="32">
        <v>2</v>
      </c>
      <c r="P30" s="36" t="s">
        <v>39</v>
      </c>
      <c r="Q30" s="32">
        <v>780501001</v>
      </c>
      <c r="R30" s="32">
        <v>7804274156</v>
      </c>
      <c r="S30" s="37" t="s">
        <v>76</v>
      </c>
      <c r="T30" s="32" t="s">
        <v>35</v>
      </c>
      <c r="U30" s="38">
        <v>2</v>
      </c>
    </row>
    <row r="31" spans="1:21" s="39" customFormat="1" ht="45" hidden="1" customHeight="1" x14ac:dyDescent="0.2">
      <c r="A31" s="59"/>
      <c r="B31" s="32" t="s">
        <v>77</v>
      </c>
      <c r="C31" s="33" t="s">
        <v>75</v>
      </c>
      <c r="D31" s="33" t="s">
        <v>52</v>
      </c>
      <c r="E31" s="33" t="s">
        <v>52</v>
      </c>
      <c r="F31" s="33" t="s">
        <v>52</v>
      </c>
      <c r="G31" s="33" t="s">
        <v>75</v>
      </c>
      <c r="H31" s="32" t="s">
        <v>38</v>
      </c>
      <c r="I31" s="32"/>
      <c r="J31" s="35">
        <v>1326</v>
      </c>
      <c r="K31" s="35">
        <f t="shared" si="0"/>
        <v>1105</v>
      </c>
      <c r="L31" s="35">
        <v>0</v>
      </c>
      <c r="M31" s="35">
        <f t="shared" si="1"/>
        <v>1105</v>
      </c>
      <c r="N31" s="32">
        <v>2025</v>
      </c>
      <c r="O31" s="32">
        <v>2</v>
      </c>
      <c r="P31" s="36" t="s">
        <v>78</v>
      </c>
      <c r="Q31" s="32">
        <v>400001001</v>
      </c>
      <c r="R31" s="32">
        <v>4000012740</v>
      </c>
      <c r="S31" s="37" t="s">
        <v>79</v>
      </c>
      <c r="T31" s="32" t="s">
        <v>80</v>
      </c>
      <c r="U31" s="38">
        <v>2</v>
      </c>
    </row>
    <row r="32" spans="1:21" s="39" customFormat="1" ht="45" hidden="1" customHeight="1" x14ac:dyDescent="0.2">
      <c r="A32" s="59"/>
      <c r="B32" s="32" t="s">
        <v>81</v>
      </c>
      <c r="C32" s="33" t="s">
        <v>75</v>
      </c>
      <c r="D32" s="33" t="s">
        <v>52</v>
      </c>
      <c r="E32" s="33" t="s">
        <v>52</v>
      </c>
      <c r="F32" s="33" t="s">
        <v>52</v>
      </c>
      <c r="G32" s="33" t="s">
        <v>75</v>
      </c>
      <c r="H32" s="32" t="s">
        <v>38</v>
      </c>
      <c r="I32" s="32"/>
      <c r="J32" s="35">
        <v>1324</v>
      </c>
      <c r="K32" s="35">
        <f t="shared" si="0"/>
        <v>1103.3333333333335</v>
      </c>
      <c r="L32" s="35">
        <v>0</v>
      </c>
      <c r="M32" s="35">
        <f t="shared" si="1"/>
        <v>1103.3333333333335</v>
      </c>
      <c r="N32" s="32">
        <v>2025</v>
      </c>
      <c r="O32" s="32">
        <v>2</v>
      </c>
      <c r="P32" s="36" t="s">
        <v>82</v>
      </c>
      <c r="Q32" s="32"/>
      <c r="R32" s="32">
        <v>771398933896</v>
      </c>
      <c r="S32" s="37" t="s">
        <v>83</v>
      </c>
      <c r="T32" s="32" t="s">
        <v>35</v>
      </c>
      <c r="U32" s="38">
        <v>2</v>
      </c>
    </row>
    <row r="33" spans="1:21" s="39" customFormat="1" ht="45" customHeight="1" x14ac:dyDescent="0.2">
      <c r="A33" s="70">
        <v>1</v>
      </c>
      <c r="B33" s="71" t="s">
        <v>84</v>
      </c>
      <c r="C33" s="72" t="s">
        <v>85</v>
      </c>
      <c r="D33" s="73"/>
      <c r="E33" s="73"/>
      <c r="F33" s="72"/>
      <c r="G33" s="72" t="s">
        <v>85</v>
      </c>
      <c r="H33" s="74" t="s">
        <v>38</v>
      </c>
      <c r="I33" s="74"/>
      <c r="J33" s="75">
        <v>12512.76</v>
      </c>
      <c r="K33" s="55">
        <f t="shared" si="0"/>
        <v>10427.300000000001</v>
      </c>
      <c r="L33" s="55">
        <v>0</v>
      </c>
      <c r="M33" s="55">
        <f t="shared" si="1"/>
        <v>10427.300000000001</v>
      </c>
      <c r="N33" s="74">
        <v>2025</v>
      </c>
      <c r="O33" s="74">
        <v>2</v>
      </c>
      <c r="P33" s="76" t="s">
        <v>86</v>
      </c>
      <c r="Q33" s="77">
        <v>780401001</v>
      </c>
      <c r="R33" s="77">
        <v>7804194454</v>
      </c>
      <c r="S33" s="87" t="s">
        <v>87</v>
      </c>
      <c r="T33" s="88" t="s">
        <v>88</v>
      </c>
      <c r="U33" s="86">
        <v>2</v>
      </c>
    </row>
    <row r="34" spans="1:21" s="39" customFormat="1" ht="45" customHeight="1" x14ac:dyDescent="0.2">
      <c r="A34" s="70"/>
      <c r="B34" s="71" t="s">
        <v>84</v>
      </c>
      <c r="C34" s="72" t="s">
        <v>85</v>
      </c>
      <c r="D34" s="72"/>
      <c r="E34" s="72"/>
      <c r="F34" s="72"/>
      <c r="G34" s="72" t="s">
        <v>85</v>
      </c>
      <c r="H34" s="74" t="s">
        <v>38</v>
      </c>
      <c r="I34" s="74"/>
      <c r="J34" s="55">
        <v>12512.76</v>
      </c>
      <c r="K34" s="55">
        <f t="shared" si="0"/>
        <v>10427.300000000001</v>
      </c>
      <c r="L34" s="55">
        <v>0</v>
      </c>
      <c r="M34" s="55">
        <f t="shared" si="1"/>
        <v>10427.300000000001</v>
      </c>
      <c r="N34" s="74">
        <v>2025</v>
      </c>
      <c r="O34" s="74">
        <v>2</v>
      </c>
      <c r="P34" s="78" t="s">
        <v>89</v>
      </c>
      <c r="Q34" s="74">
        <v>771601001</v>
      </c>
      <c r="R34" s="74">
        <v>9721058155</v>
      </c>
      <c r="S34" s="89" t="s">
        <v>90</v>
      </c>
      <c r="T34" s="74" t="s">
        <v>35</v>
      </c>
      <c r="U34" s="86">
        <v>2</v>
      </c>
    </row>
    <row r="35" spans="1:21" s="39" customFormat="1" ht="45" customHeight="1" x14ac:dyDescent="0.2">
      <c r="A35" s="70"/>
      <c r="B35" s="71" t="s">
        <v>84</v>
      </c>
      <c r="C35" s="72" t="s">
        <v>85</v>
      </c>
      <c r="D35" s="72"/>
      <c r="E35" s="72"/>
      <c r="F35" s="72"/>
      <c r="G35" s="72" t="s">
        <v>85</v>
      </c>
      <c r="H35" s="74" t="s">
        <v>38</v>
      </c>
      <c r="I35" s="74"/>
      <c r="J35" s="55">
        <v>12512.76</v>
      </c>
      <c r="K35" s="55">
        <f t="shared" si="0"/>
        <v>10427.300000000001</v>
      </c>
      <c r="L35" s="55">
        <v>0</v>
      </c>
      <c r="M35" s="55">
        <f t="shared" si="1"/>
        <v>10427.300000000001</v>
      </c>
      <c r="N35" s="74">
        <v>2025</v>
      </c>
      <c r="O35" s="74">
        <v>2</v>
      </c>
      <c r="P35" s="78" t="s">
        <v>91</v>
      </c>
      <c r="Q35" s="74">
        <v>770201001</v>
      </c>
      <c r="R35" s="74">
        <v>7702680818</v>
      </c>
      <c r="S35" s="85" t="s">
        <v>92</v>
      </c>
      <c r="T35" s="74" t="s">
        <v>28</v>
      </c>
      <c r="U35" s="86">
        <v>2</v>
      </c>
    </row>
    <row r="36" spans="1:21" s="40" customFormat="1" ht="45" hidden="1" customHeight="1" x14ac:dyDescent="0.2">
      <c r="A36" s="70">
        <f>A33+1</f>
        <v>2</v>
      </c>
      <c r="B36" s="74" t="s">
        <v>93</v>
      </c>
      <c r="C36" s="72" t="s">
        <v>94</v>
      </c>
      <c r="D36" s="72"/>
      <c r="E36" s="72"/>
      <c r="F36" s="72"/>
      <c r="G36" s="72" t="s">
        <v>94</v>
      </c>
      <c r="H36" s="74" t="s">
        <v>38</v>
      </c>
      <c r="I36" s="74"/>
      <c r="J36" s="55">
        <v>351820.34</v>
      </c>
      <c r="K36" s="55">
        <f t="shared" si="0"/>
        <v>293183.6166666667</v>
      </c>
      <c r="L36" s="55">
        <v>0</v>
      </c>
      <c r="M36" s="55">
        <f t="shared" si="1"/>
        <v>293183.6166666667</v>
      </c>
      <c r="N36" s="74">
        <v>2022</v>
      </c>
      <c r="O36" s="74">
        <v>3</v>
      </c>
      <c r="P36" s="78" t="s">
        <v>95</v>
      </c>
      <c r="Q36" s="74">
        <v>770601001</v>
      </c>
      <c r="R36" s="74">
        <v>7706564354</v>
      </c>
      <c r="S36" s="85" t="s">
        <v>96</v>
      </c>
      <c r="T36" s="74" t="s">
        <v>88</v>
      </c>
      <c r="U36" s="86">
        <v>2</v>
      </c>
    </row>
    <row r="37" spans="1:21" s="40" customFormat="1" ht="45" hidden="1" customHeight="1" x14ac:dyDescent="0.2">
      <c r="A37" s="70"/>
      <c r="B37" s="74" t="s">
        <v>97</v>
      </c>
      <c r="C37" s="72" t="s">
        <v>94</v>
      </c>
      <c r="D37" s="72"/>
      <c r="E37" s="72"/>
      <c r="F37" s="72"/>
      <c r="G37" s="72" t="s">
        <v>94</v>
      </c>
      <c r="H37" s="74" t="s">
        <v>38</v>
      </c>
      <c r="I37" s="74"/>
      <c r="J37" s="55">
        <v>331806</v>
      </c>
      <c r="K37" s="55">
        <f t="shared" si="0"/>
        <v>276505</v>
      </c>
      <c r="L37" s="55">
        <v>0</v>
      </c>
      <c r="M37" s="55">
        <f t="shared" si="1"/>
        <v>276505</v>
      </c>
      <c r="N37" s="74">
        <v>2022</v>
      </c>
      <c r="O37" s="74">
        <v>3</v>
      </c>
      <c r="P37" s="78" t="s">
        <v>98</v>
      </c>
      <c r="Q37" s="74">
        <v>165501001</v>
      </c>
      <c r="R37" s="74">
        <v>1659213267</v>
      </c>
      <c r="S37" s="85"/>
      <c r="T37" s="74" t="s">
        <v>99</v>
      </c>
      <c r="U37" s="86">
        <v>2</v>
      </c>
    </row>
    <row r="38" spans="1:21" s="40" customFormat="1" ht="45" hidden="1" customHeight="1" x14ac:dyDescent="0.2">
      <c r="A38" s="70"/>
      <c r="B38" s="74" t="s">
        <v>100</v>
      </c>
      <c r="C38" s="72" t="s">
        <v>94</v>
      </c>
      <c r="D38" s="72"/>
      <c r="E38" s="72"/>
      <c r="F38" s="72"/>
      <c r="G38" s="72" t="s">
        <v>94</v>
      </c>
      <c r="H38" s="74" t="s">
        <v>38</v>
      </c>
      <c r="I38" s="74"/>
      <c r="J38" s="55">
        <v>273400.32000000001</v>
      </c>
      <c r="K38" s="55">
        <f t="shared" si="0"/>
        <v>227833.60000000001</v>
      </c>
      <c r="L38" s="55">
        <v>0</v>
      </c>
      <c r="M38" s="55">
        <f t="shared" si="1"/>
        <v>227833.60000000001</v>
      </c>
      <c r="N38" s="74">
        <v>2022</v>
      </c>
      <c r="O38" s="74">
        <v>3</v>
      </c>
      <c r="P38" s="78" t="s">
        <v>101</v>
      </c>
      <c r="Q38" s="74">
        <v>772601001</v>
      </c>
      <c r="R38" s="74">
        <v>7728692222</v>
      </c>
      <c r="S38" s="85" t="s">
        <v>102</v>
      </c>
      <c r="T38" s="74" t="s">
        <v>88</v>
      </c>
      <c r="U38" s="86">
        <v>2</v>
      </c>
    </row>
    <row r="39" spans="1:21" s="41" customFormat="1" ht="45" customHeight="1" x14ac:dyDescent="0.2">
      <c r="A39" s="70">
        <v>2</v>
      </c>
      <c r="B39" s="71" t="s">
        <v>103</v>
      </c>
      <c r="C39" s="79" t="s">
        <v>104</v>
      </c>
      <c r="D39" s="72"/>
      <c r="E39" s="72"/>
      <c r="F39" s="72"/>
      <c r="G39" s="79" t="s">
        <v>104</v>
      </c>
      <c r="H39" s="74" t="s">
        <v>38</v>
      </c>
      <c r="I39" s="74"/>
      <c r="J39" s="80" t="s">
        <v>105</v>
      </c>
      <c r="K39" s="56" t="s">
        <v>106</v>
      </c>
      <c r="L39" s="55">
        <v>0</v>
      </c>
      <c r="M39" s="56" t="s">
        <v>106</v>
      </c>
      <c r="N39" s="74">
        <v>2025</v>
      </c>
      <c r="O39" s="74">
        <v>3</v>
      </c>
      <c r="P39" s="81" t="s">
        <v>91</v>
      </c>
      <c r="Q39" s="82">
        <v>770201001</v>
      </c>
      <c r="R39" s="82">
        <v>7702680818</v>
      </c>
      <c r="S39" s="85" t="s">
        <v>107</v>
      </c>
      <c r="T39" s="82" t="s">
        <v>80</v>
      </c>
      <c r="U39" s="86">
        <v>2</v>
      </c>
    </row>
    <row r="40" spans="1:21" s="39" customFormat="1" ht="45" customHeight="1" x14ac:dyDescent="0.2">
      <c r="A40" s="70"/>
      <c r="B40" s="71" t="s">
        <v>103</v>
      </c>
      <c r="C40" s="79" t="s">
        <v>104</v>
      </c>
      <c r="D40" s="72"/>
      <c r="E40" s="72"/>
      <c r="F40" s="72"/>
      <c r="G40" s="79" t="s">
        <v>104</v>
      </c>
      <c r="H40" s="74" t="s">
        <v>38</v>
      </c>
      <c r="I40" s="74"/>
      <c r="J40" s="80" t="s">
        <v>108</v>
      </c>
      <c r="K40" s="56">
        <v>1672.2</v>
      </c>
      <c r="L40" s="55">
        <v>0</v>
      </c>
      <c r="M40" s="55">
        <v>1672.2</v>
      </c>
      <c r="N40" s="74">
        <v>2025</v>
      </c>
      <c r="O40" s="74">
        <v>3</v>
      </c>
      <c r="P40" s="83" t="s">
        <v>109</v>
      </c>
      <c r="Q40" s="84">
        <v>770201001</v>
      </c>
      <c r="R40" s="84">
        <v>7729108750</v>
      </c>
      <c r="S40" s="85" t="s">
        <v>110</v>
      </c>
      <c r="T40" s="74" t="s">
        <v>88</v>
      </c>
      <c r="U40" s="86">
        <v>2</v>
      </c>
    </row>
    <row r="41" spans="1:21" s="39" customFormat="1" ht="45" customHeight="1" x14ac:dyDescent="0.2">
      <c r="A41" s="70"/>
      <c r="B41" s="71" t="s">
        <v>103</v>
      </c>
      <c r="C41" s="79" t="s">
        <v>104</v>
      </c>
      <c r="D41" s="72"/>
      <c r="E41" s="72"/>
      <c r="F41" s="72"/>
      <c r="G41" s="79" t="s">
        <v>104</v>
      </c>
      <c r="H41" s="74" t="s">
        <v>38</v>
      </c>
      <c r="I41" s="74"/>
      <c r="J41" s="80" t="s">
        <v>111</v>
      </c>
      <c r="K41" s="55" t="s">
        <v>112</v>
      </c>
      <c r="L41" s="55">
        <v>0</v>
      </c>
      <c r="M41" s="55" t="str">
        <f t="shared" ref="M41:M77" si="2">K41</f>
        <v>1689,0</v>
      </c>
      <c r="N41" s="74">
        <v>2025</v>
      </c>
      <c r="O41" s="74">
        <v>3</v>
      </c>
      <c r="P41" s="81" t="s">
        <v>89</v>
      </c>
      <c r="Q41" s="82">
        <v>771601001</v>
      </c>
      <c r="R41" s="82">
        <v>9721058155</v>
      </c>
      <c r="S41" s="85" t="s">
        <v>113</v>
      </c>
      <c r="T41" s="82" t="s">
        <v>28</v>
      </c>
      <c r="U41" s="86">
        <v>2</v>
      </c>
    </row>
    <row r="42" spans="1:21" s="41" customFormat="1" ht="45" customHeight="1" x14ac:dyDescent="0.2">
      <c r="A42" s="70">
        <f>A39+1</f>
        <v>3</v>
      </c>
      <c r="B42" s="71" t="s">
        <v>114</v>
      </c>
      <c r="C42" s="79" t="s">
        <v>115</v>
      </c>
      <c r="D42" s="72"/>
      <c r="E42" s="72"/>
      <c r="F42" s="72"/>
      <c r="G42" s="79" t="s">
        <v>115</v>
      </c>
      <c r="H42" s="74" t="s">
        <v>38</v>
      </c>
      <c r="I42" s="74"/>
      <c r="J42" s="80" t="s">
        <v>116</v>
      </c>
      <c r="K42" s="56" t="s">
        <v>117</v>
      </c>
      <c r="L42" s="55">
        <v>0</v>
      </c>
      <c r="M42" s="55" t="str">
        <f t="shared" si="2"/>
        <v>3506,1</v>
      </c>
      <c r="N42" s="74">
        <v>2025</v>
      </c>
      <c r="O42" s="74">
        <v>3</v>
      </c>
      <c r="P42" s="78" t="s">
        <v>118</v>
      </c>
      <c r="Q42" s="82">
        <v>165801001</v>
      </c>
      <c r="R42" s="82">
        <v>1657029505</v>
      </c>
      <c r="S42" s="85" t="s">
        <v>119</v>
      </c>
      <c r="T42" s="82" t="s">
        <v>120</v>
      </c>
      <c r="U42" s="86">
        <v>2</v>
      </c>
    </row>
    <row r="43" spans="1:21" s="39" customFormat="1" ht="45" customHeight="1" x14ac:dyDescent="0.2">
      <c r="A43" s="70"/>
      <c r="B43" s="71" t="s">
        <v>114</v>
      </c>
      <c r="C43" s="79" t="s">
        <v>115</v>
      </c>
      <c r="D43" s="72"/>
      <c r="E43" s="72"/>
      <c r="F43" s="72"/>
      <c r="G43" s="79" t="s">
        <v>115</v>
      </c>
      <c r="H43" s="74" t="s">
        <v>38</v>
      </c>
      <c r="I43" s="74"/>
      <c r="J43" s="80">
        <v>4296</v>
      </c>
      <c r="K43" s="55" t="s">
        <v>121</v>
      </c>
      <c r="L43" s="55">
        <v>0</v>
      </c>
      <c r="M43" s="55" t="str">
        <f t="shared" si="2"/>
        <v>3580,0</v>
      </c>
      <c r="N43" s="74">
        <v>2025</v>
      </c>
      <c r="O43" s="74">
        <v>3</v>
      </c>
      <c r="P43" s="81" t="s">
        <v>91</v>
      </c>
      <c r="Q43" s="82">
        <v>770201001</v>
      </c>
      <c r="R43" s="82">
        <v>7702680818</v>
      </c>
      <c r="S43" s="85" t="s">
        <v>122</v>
      </c>
      <c r="T43" s="82" t="s">
        <v>80</v>
      </c>
      <c r="U43" s="86">
        <v>2</v>
      </c>
    </row>
    <row r="44" spans="1:21" s="39" customFormat="1" ht="45" customHeight="1" x14ac:dyDescent="0.2">
      <c r="A44" s="70"/>
      <c r="B44" s="71" t="s">
        <v>114</v>
      </c>
      <c r="C44" s="79" t="s">
        <v>115</v>
      </c>
      <c r="D44" s="72"/>
      <c r="E44" s="72"/>
      <c r="F44" s="72"/>
      <c r="G44" s="79" t="s">
        <v>115</v>
      </c>
      <c r="H44" s="74" t="s">
        <v>38</v>
      </c>
      <c r="I44" s="74"/>
      <c r="J44" s="80" t="s">
        <v>123</v>
      </c>
      <c r="K44" s="55">
        <v>3791.7</v>
      </c>
      <c r="L44" s="55">
        <v>0</v>
      </c>
      <c r="M44" s="55">
        <f t="shared" si="2"/>
        <v>3791.7</v>
      </c>
      <c r="N44" s="74">
        <v>2025</v>
      </c>
      <c r="O44" s="74">
        <v>3</v>
      </c>
      <c r="P44" s="83" t="s">
        <v>109</v>
      </c>
      <c r="Q44" s="84">
        <v>770201001</v>
      </c>
      <c r="R44" s="84">
        <v>7729108750</v>
      </c>
      <c r="S44" s="85" t="s">
        <v>124</v>
      </c>
      <c r="T44" s="74" t="s">
        <v>88</v>
      </c>
      <c r="U44" s="86">
        <v>2</v>
      </c>
    </row>
    <row r="45" spans="1:21" s="39" customFormat="1" ht="45" customHeight="1" x14ac:dyDescent="0.2">
      <c r="A45" s="70">
        <f>A42+1</f>
        <v>4</v>
      </c>
      <c r="B45" s="71" t="s">
        <v>125</v>
      </c>
      <c r="C45" s="72" t="s">
        <v>126</v>
      </c>
      <c r="D45" s="73"/>
      <c r="E45" s="73"/>
      <c r="F45" s="72"/>
      <c r="G45" s="72" t="s">
        <v>126</v>
      </c>
      <c r="H45" s="74" t="s">
        <v>38</v>
      </c>
      <c r="I45" s="74"/>
      <c r="J45" s="75">
        <v>2081.04</v>
      </c>
      <c r="K45" s="55">
        <f t="shared" ref="K45:K77" si="3">J45/1.2</f>
        <v>1734.2</v>
      </c>
      <c r="L45" s="55">
        <v>0</v>
      </c>
      <c r="M45" s="55">
        <f t="shared" si="2"/>
        <v>1734.2</v>
      </c>
      <c r="N45" s="74">
        <v>2025</v>
      </c>
      <c r="O45" s="74">
        <v>2</v>
      </c>
      <c r="P45" s="76" t="s">
        <v>86</v>
      </c>
      <c r="Q45" s="77">
        <v>780401001</v>
      </c>
      <c r="R45" s="77">
        <v>7804194454</v>
      </c>
      <c r="S45" s="87" t="s">
        <v>127</v>
      </c>
      <c r="T45" s="88" t="s">
        <v>88</v>
      </c>
      <c r="U45" s="86">
        <v>2</v>
      </c>
    </row>
    <row r="46" spans="1:21" s="39" customFormat="1" ht="45" customHeight="1" x14ac:dyDescent="0.2">
      <c r="A46" s="70"/>
      <c r="B46" s="71" t="s">
        <v>125</v>
      </c>
      <c r="C46" s="72" t="s">
        <v>126</v>
      </c>
      <c r="D46" s="72"/>
      <c r="E46" s="72"/>
      <c r="F46" s="72"/>
      <c r="G46" s="72" t="s">
        <v>126</v>
      </c>
      <c r="H46" s="74" t="s">
        <v>38</v>
      </c>
      <c r="I46" s="74"/>
      <c r="J46" s="55">
        <v>2081.04</v>
      </c>
      <c r="K46" s="55">
        <f t="shared" si="3"/>
        <v>1734.2</v>
      </c>
      <c r="L46" s="55">
        <v>0</v>
      </c>
      <c r="M46" s="55">
        <f t="shared" si="2"/>
        <v>1734.2</v>
      </c>
      <c r="N46" s="74">
        <v>2025</v>
      </c>
      <c r="O46" s="74">
        <v>2</v>
      </c>
      <c r="P46" s="78" t="s">
        <v>89</v>
      </c>
      <c r="Q46" s="74">
        <v>771601001</v>
      </c>
      <c r="R46" s="74">
        <v>9721058155</v>
      </c>
      <c r="S46" s="89" t="s">
        <v>128</v>
      </c>
      <c r="T46" s="74" t="s">
        <v>28</v>
      </c>
      <c r="U46" s="86">
        <v>2</v>
      </c>
    </row>
    <row r="47" spans="1:21" s="39" customFormat="1" ht="45" customHeight="1" x14ac:dyDescent="0.2">
      <c r="A47" s="70"/>
      <c r="B47" s="71" t="s">
        <v>125</v>
      </c>
      <c r="C47" s="72" t="s">
        <v>126</v>
      </c>
      <c r="D47" s="72"/>
      <c r="E47" s="72"/>
      <c r="F47" s="72"/>
      <c r="G47" s="72" t="s">
        <v>126</v>
      </c>
      <c r="H47" s="74" t="s">
        <v>38</v>
      </c>
      <c r="I47" s="74"/>
      <c r="J47" s="55">
        <v>2081.04</v>
      </c>
      <c r="K47" s="55">
        <f t="shared" si="3"/>
        <v>1734.2</v>
      </c>
      <c r="L47" s="55">
        <v>0</v>
      </c>
      <c r="M47" s="55">
        <f t="shared" si="2"/>
        <v>1734.2</v>
      </c>
      <c r="N47" s="74">
        <v>2025</v>
      </c>
      <c r="O47" s="74">
        <v>2</v>
      </c>
      <c r="P47" s="78" t="s">
        <v>91</v>
      </c>
      <c r="Q47" s="74">
        <v>770201001</v>
      </c>
      <c r="R47" s="74">
        <v>7702680818</v>
      </c>
      <c r="S47" s="85" t="s">
        <v>129</v>
      </c>
      <c r="T47" s="74" t="s">
        <v>80</v>
      </c>
      <c r="U47" s="86">
        <v>2</v>
      </c>
    </row>
    <row r="48" spans="1:21" s="39" customFormat="1" ht="45" customHeight="1" x14ac:dyDescent="0.2">
      <c r="A48" s="70">
        <f>A45+1</f>
        <v>5</v>
      </c>
      <c r="B48" s="71" t="s">
        <v>130</v>
      </c>
      <c r="C48" s="72" t="s">
        <v>131</v>
      </c>
      <c r="D48" s="73"/>
      <c r="E48" s="73"/>
      <c r="F48" s="72"/>
      <c r="G48" s="72" t="s">
        <v>131</v>
      </c>
      <c r="H48" s="74" t="s">
        <v>38</v>
      </c>
      <c r="I48" s="74"/>
      <c r="J48" s="75">
        <v>1710</v>
      </c>
      <c r="K48" s="55">
        <f t="shared" si="3"/>
        <v>1425</v>
      </c>
      <c r="L48" s="55">
        <v>0</v>
      </c>
      <c r="M48" s="55">
        <f t="shared" si="2"/>
        <v>1425</v>
      </c>
      <c r="N48" s="74">
        <v>2025</v>
      </c>
      <c r="O48" s="74">
        <v>2</v>
      </c>
      <c r="P48" s="76" t="s">
        <v>109</v>
      </c>
      <c r="Q48" s="77">
        <v>770201001</v>
      </c>
      <c r="R48" s="77">
        <v>7729108750</v>
      </c>
      <c r="S48" s="87" t="s">
        <v>132</v>
      </c>
      <c r="T48" s="88" t="s">
        <v>88</v>
      </c>
      <c r="U48" s="86">
        <v>2</v>
      </c>
    </row>
    <row r="49" spans="1:21" s="39" customFormat="1" ht="45" customHeight="1" x14ac:dyDescent="0.2">
      <c r="A49" s="70"/>
      <c r="B49" s="71" t="s">
        <v>130</v>
      </c>
      <c r="C49" s="72" t="s">
        <v>131</v>
      </c>
      <c r="D49" s="72"/>
      <c r="E49" s="72"/>
      <c r="F49" s="72"/>
      <c r="G49" s="72" t="s">
        <v>131</v>
      </c>
      <c r="H49" s="74" t="s">
        <v>38</v>
      </c>
      <c r="I49" s="74"/>
      <c r="J49" s="55">
        <v>1475.76</v>
      </c>
      <c r="K49" s="55">
        <f t="shared" si="3"/>
        <v>1229.8</v>
      </c>
      <c r="L49" s="55">
        <v>0</v>
      </c>
      <c r="M49" s="55">
        <f t="shared" si="2"/>
        <v>1229.8</v>
      </c>
      <c r="N49" s="74">
        <v>2025</v>
      </c>
      <c r="O49" s="74">
        <v>2</v>
      </c>
      <c r="P49" s="78" t="s">
        <v>89</v>
      </c>
      <c r="Q49" s="74">
        <v>771601001</v>
      </c>
      <c r="R49" s="74">
        <v>9721058155</v>
      </c>
      <c r="S49" s="89" t="s">
        <v>133</v>
      </c>
      <c r="T49" s="74" t="s">
        <v>28</v>
      </c>
      <c r="U49" s="86">
        <v>2</v>
      </c>
    </row>
    <row r="50" spans="1:21" s="39" customFormat="1" ht="45" customHeight="1" x14ac:dyDescent="0.2">
      <c r="A50" s="70"/>
      <c r="B50" s="71" t="s">
        <v>130</v>
      </c>
      <c r="C50" s="72" t="s">
        <v>131</v>
      </c>
      <c r="D50" s="72"/>
      <c r="E50" s="72"/>
      <c r="F50" s="72"/>
      <c r="G50" s="72" t="s">
        <v>131</v>
      </c>
      <c r="H50" s="74" t="s">
        <v>38</v>
      </c>
      <c r="I50" s="74"/>
      <c r="J50" s="55">
        <v>1475.76</v>
      </c>
      <c r="K50" s="55">
        <f t="shared" si="3"/>
        <v>1229.8</v>
      </c>
      <c r="L50" s="55">
        <v>0</v>
      </c>
      <c r="M50" s="55">
        <f t="shared" si="2"/>
        <v>1229.8</v>
      </c>
      <c r="N50" s="74">
        <v>2025</v>
      </c>
      <c r="O50" s="74">
        <v>2</v>
      </c>
      <c r="P50" s="78" t="s">
        <v>91</v>
      </c>
      <c r="Q50" s="74">
        <v>770201001</v>
      </c>
      <c r="R50" s="74">
        <v>7702680818</v>
      </c>
      <c r="S50" s="85" t="s">
        <v>134</v>
      </c>
      <c r="T50" s="74" t="s">
        <v>28</v>
      </c>
      <c r="U50" s="86">
        <v>2</v>
      </c>
    </row>
    <row r="51" spans="1:21" s="39" customFormat="1" ht="45" customHeight="1" x14ac:dyDescent="0.2">
      <c r="A51" s="70">
        <f>A48+1</f>
        <v>6</v>
      </c>
      <c r="B51" s="71" t="s">
        <v>135</v>
      </c>
      <c r="C51" s="72" t="s">
        <v>136</v>
      </c>
      <c r="D51" s="73"/>
      <c r="E51" s="73"/>
      <c r="F51" s="72"/>
      <c r="G51" s="72" t="s">
        <v>136</v>
      </c>
      <c r="H51" s="74" t="s">
        <v>38</v>
      </c>
      <c r="I51" s="74"/>
      <c r="J51" s="75">
        <v>2826</v>
      </c>
      <c r="K51" s="55">
        <f t="shared" si="3"/>
        <v>2355</v>
      </c>
      <c r="L51" s="55">
        <v>0</v>
      </c>
      <c r="M51" s="55">
        <f t="shared" si="2"/>
        <v>2355</v>
      </c>
      <c r="N51" s="74">
        <v>2025</v>
      </c>
      <c r="O51" s="74">
        <v>2</v>
      </c>
      <c r="P51" s="76" t="s">
        <v>137</v>
      </c>
      <c r="Q51" s="77">
        <v>770801001</v>
      </c>
      <c r="R51" s="77">
        <v>7719840097</v>
      </c>
      <c r="S51" s="87" t="s">
        <v>138</v>
      </c>
      <c r="T51" s="88" t="s">
        <v>88</v>
      </c>
      <c r="U51" s="86">
        <v>2</v>
      </c>
    </row>
    <row r="52" spans="1:21" s="39" customFormat="1" ht="45" customHeight="1" x14ac:dyDescent="0.2">
      <c r="A52" s="70"/>
      <c r="B52" s="71" t="s">
        <v>135</v>
      </c>
      <c r="C52" s="72" t="s">
        <v>136</v>
      </c>
      <c r="D52" s="72"/>
      <c r="E52" s="72"/>
      <c r="F52" s="72"/>
      <c r="G52" s="72" t="s">
        <v>136</v>
      </c>
      <c r="H52" s="74" t="s">
        <v>38</v>
      </c>
      <c r="I52" s="74"/>
      <c r="J52" s="55">
        <v>3063.84</v>
      </c>
      <c r="K52" s="55">
        <f t="shared" si="3"/>
        <v>2553.2000000000003</v>
      </c>
      <c r="L52" s="55">
        <v>0</v>
      </c>
      <c r="M52" s="55">
        <f t="shared" si="2"/>
        <v>2553.2000000000003</v>
      </c>
      <c r="N52" s="74">
        <v>2025</v>
      </c>
      <c r="O52" s="74">
        <v>2</v>
      </c>
      <c r="P52" s="78" t="s">
        <v>89</v>
      </c>
      <c r="Q52" s="74">
        <v>771601001</v>
      </c>
      <c r="R52" s="74">
        <v>9721058155</v>
      </c>
      <c r="S52" s="85" t="s">
        <v>139</v>
      </c>
      <c r="T52" s="74" t="s">
        <v>28</v>
      </c>
      <c r="U52" s="86">
        <v>2</v>
      </c>
    </row>
    <row r="53" spans="1:21" s="39" customFormat="1" ht="45" customHeight="1" x14ac:dyDescent="0.2">
      <c r="A53" s="70"/>
      <c r="B53" s="71" t="s">
        <v>135</v>
      </c>
      <c r="C53" s="72" t="s">
        <v>136</v>
      </c>
      <c r="D53" s="72"/>
      <c r="E53" s="72"/>
      <c r="F53" s="72"/>
      <c r="G53" s="72" t="s">
        <v>136</v>
      </c>
      <c r="H53" s="74" t="s">
        <v>38</v>
      </c>
      <c r="I53" s="74"/>
      <c r="J53" s="55">
        <v>3063.84</v>
      </c>
      <c r="K53" s="55">
        <f t="shared" si="3"/>
        <v>2553.2000000000003</v>
      </c>
      <c r="L53" s="55">
        <v>0</v>
      </c>
      <c r="M53" s="55">
        <f t="shared" si="2"/>
        <v>2553.2000000000003</v>
      </c>
      <c r="N53" s="74">
        <v>2025</v>
      </c>
      <c r="O53" s="74">
        <v>2</v>
      </c>
      <c r="P53" s="78" t="s">
        <v>91</v>
      </c>
      <c r="Q53" s="74">
        <v>770201001</v>
      </c>
      <c r="R53" s="74">
        <v>7702680818</v>
      </c>
      <c r="S53" s="85" t="s">
        <v>140</v>
      </c>
      <c r="T53" s="74" t="s">
        <v>28</v>
      </c>
      <c r="U53" s="86">
        <v>2</v>
      </c>
    </row>
    <row r="54" spans="1:21" s="39" customFormat="1" ht="45" customHeight="1" x14ac:dyDescent="0.2">
      <c r="A54" s="70">
        <f>A51+1</f>
        <v>7</v>
      </c>
      <c r="B54" s="71" t="s">
        <v>141</v>
      </c>
      <c r="C54" s="72" t="s">
        <v>142</v>
      </c>
      <c r="D54" s="73"/>
      <c r="E54" s="73"/>
      <c r="F54" s="72"/>
      <c r="G54" s="72" t="s">
        <v>142</v>
      </c>
      <c r="H54" s="74" t="s">
        <v>38</v>
      </c>
      <c r="I54" s="74"/>
      <c r="J54" s="75">
        <v>1123.2</v>
      </c>
      <c r="K54" s="55">
        <f t="shared" si="3"/>
        <v>936.00000000000011</v>
      </c>
      <c r="L54" s="55">
        <v>0</v>
      </c>
      <c r="M54" s="55">
        <f t="shared" si="2"/>
        <v>936.00000000000011</v>
      </c>
      <c r="N54" s="74">
        <v>2025</v>
      </c>
      <c r="O54" s="74">
        <v>2</v>
      </c>
      <c r="P54" s="76" t="s">
        <v>86</v>
      </c>
      <c r="Q54" s="77">
        <v>780401001</v>
      </c>
      <c r="R54" s="77">
        <v>7804194454</v>
      </c>
      <c r="S54" s="90" t="s">
        <v>143</v>
      </c>
      <c r="T54" s="88" t="s">
        <v>88</v>
      </c>
      <c r="U54" s="86">
        <v>2</v>
      </c>
    </row>
    <row r="55" spans="1:21" s="39" customFormat="1" ht="45" customHeight="1" x14ac:dyDescent="0.2">
      <c r="A55" s="70"/>
      <c r="B55" s="71" t="s">
        <v>141</v>
      </c>
      <c r="C55" s="72" t="s">
        <v>142</v>
      </c>
      <c r="D55" s="72"/>
      <c r="E55" s="72"/>
      <c r="F55" s="72"/>
      <c r="G55" s="72" t="s">
        <v>142</v>
      </c>
      <c r="H55" s="74" t="s">
        <v>38</v>
      </c>
      <c r="I55" s="74"/>
      <c r="J55" s="55">
        <v>1123.2</v>
      </c>
      <c r="K55" s="55">
        <f t="shared" si="3"/>
        <v>936.00000000000011</v>
      </c>
      <c r="L55" s="55">
        <v>0</v>
      </c>
      <c r="M55" s="55">
        <f t="shared" si="2"/>
        <v>936.00000000000011</v>
      </c>
      <c r="N55" s="74">
        <v>2025</v>
      </c>
      <c r="O55" s="74">
        <v>2</v>
      </c>
      <c r="P55" s="78" t="s">
        <v>89</v>
      </c>
      <c r="Q55" s="74">
        <v>771601001</v>
      </c>
      <c r="R55" s="74">
        <v>9721058155</v>
      </c>
      <c r="S55" s="85" t="s">
        <v>144</v>
      </c>
      <c r="T55" s="74" t="s">
        <v>28</v>
      </c>
      <c r="U55" s="86">
        <v>2</v>
      </c>
    </row>
    <row r="56" spans="1:21" s="39" customFormat="1" ht="45" customHeight="1" x14ac:dyDescent="0.2">
      <c r="A56" s="70"/>
      <c r="B56" s="71" t="s">
        <v>141</v>
      </c>
      <c r="C56" s="72" t="s">
        <v>142</v>
      </c>
      <c r="D56" s="72"/>
      <c r="E56" s="72"/>
      <c r="F56" s="72"/>
      <c r="G56" s="72" t="s">
        <v>142</v>
      </c>
      <c r="H56" s="74" t="s">
        <v>38</v>
      </c>
      <c r="I56" s="74"/>
      <c r="J56" s="55">
        <v>1123.2</v>
      </c>
      <c r="K56" s="55">
        <f t="shared" si="3"/>
        <v>936.00000000000011</v>
      </c>
      <c r="L56" s="55">
        <v>0</v>
      </c>
      <c r="M56" s="55">
        <f t="shared" si="2"/>
        <v>936.00000000000011</v>
      </c>
      <c r="N56" s="74">
        <v>2025</v>
      </c>
      <c r="O56" s="74">
        <v>2</v>
      </c>
      <c r="P56" s="78" t="s">
        <v>91</v>
      </c>
      <c r="Q56" s="74">
        <v>770201001</v>
      </c>
      <c r="R56" s="74">
        <v>7702680818</v>
      </c>
      <c r="S56" s="85" t="s">
        <v>145</v>
      </c>
      <c r="T56" s="74" t="s">
        <v>28</v>
      </c>
      <c r="U56" s="86">
        <v>2</v>
      </c>
    </row>
    <row r="57" spans="1:21" s="39" customFormat="1" ht="45" customHeight="1" x14ac:dyDescent="0.2">
      <c r="A57" s="70">
        <f>A54+1</f>
        <v>8</v>
      </c>
      <c r="B57" s="71" t="s">
        <v>146</v>
      </c>
      <c r="C57" s="72" t="s">
        <v>147</v>
      </c>
      <c r="D57" s="73"/>
      <c r="E57" s="73"/>
      <c r="F57" s="72"/>
      <c r="G57" s="72" t="s">
        <v>147</v>
      </c>
      <c r="H57" s="74" t="s">
        <v>38</v>
      </c>
      <c r="I57" s="74"/>
      <c r="J57" s="75">
        <v>30992.5</v>
      </c>
      <c r="K57" s="55">
        <f t="shared" si="3"/>
        <v>25827.083333333336</v>
      </c>
      <c r="L57" s="55">
        <v>0</v>
      </c>
      <c r="M57" s="55">
        <f t="shared" si="2"/>
        <v>25827.083333333336</v>
      </c>
      <c r="N57" s="74">
        <v>2025</v>
      </c>
      <c r="O57" s="74">
        <v>2</v>
      </c>
      <c r="P57" s="76" t="s">
        <v>148</v>
      </c>
      <c r="Q57" s="77">
        <v>783901001</v>
      </c>
      <c r="R57" s="77">
        <v>7839429403</v>
      </c>
      <c r="S57" s="90" t="s">
        <v>149</v>
      </c>
      <c r="T57" s="88" t="s">
        <v>88</v>
      </c>
      <c r="U57" s="86">
        <v>2</v>
      </c>
    </row>
    <row r="58" spans="1:21" s="39" customFormat="1" ht="45" customHeight="1" x14ac:dyDescent="0.2">
      <c r="A58" s="70"/>
      <c r="B58" s="71" t="s">
        <v>146</v>
      </c>
      <c r="C58" s="72" t="s">
        <v>147</v>
      </c>
      <c r="D58" s="72"/>
      <c r="E58" s="72"/>
      <c r="F58" s="72"/>
      <c r="G58" s="72" t="s">
        <v>147</v>
      </c>
      <c r="H58" s="74" t="s">
        <v>38</v>
      </c>
      <c r="I58" s="74"/>
      <c r="J58" s="55">
        <v>30992.52</v>
      </c>
      <c r="K58" s="55">
        <f t="shared" si="3"/>
        <v>25827.100000000002</v>
      </c>
      <c r="L58" s="55">
        <v>0</v>
      </c>
      <c r="M58" s="55">
        <f t="shared" si="2"/>
        <v>25827.100000000002</v>
      </c>
      <c r="N58" s="74">
        <v>2025</v>
      </c>
      <c r="O58" s="74">
        <v>2</v>
      </c>
      <c r="P58" s="78" t="s">
        <v>150</v>
      </c>
      <c r="Q58" s="74">
        <v>771601001</v>
      </c>
      <c r="R58" s="74">
        <v>9721058194</v>
      </c>
      <c r="S58" s="85" t="s">
        <v>151</v>
      </c>
      <c r="T58" s="74" t="s">
        <v>28</v>
      </c>
      <c r="U58" s="86">
        <v>2</v>
      </c>
    </row>
    <row r="59" spans="1:21" s="39" customFormat="1" ht="45" customHeight="1" x14ac:dyDescent="0.2">
      <c r="A59" s="70"/>
      <c r="B59" s="71" t="s">
        <v>146</v>
      </c>
      <c r="C59" s="72" t="s">
        <v>147</v>
      </c>
      <c r="D59" s="72"/>
      <c r="E59" s="72"/>
      <c r="F59" s="72"/>
      <c r="G59" s="72" t="s">
        <v>147</v>
      </c>
      <c r="H59" s="74" t="s">
        <v>38</v>
      </c>
      <c r="I59" s="74"/>
      <c r="J59" s="55">
        <v>30992.52</v>
      </c>
      <c r="K59" s="55">
        <f t="shared" si="3"/>
        <v>25827.100000000002</v>
      </c>
      <c r="L59" s="55">
        <v>0</v>
      </c>
      <c r="M59" s="55">
        <f t="shared" si="2"/>
        <v>25827.100000000002</v>
      </c>
      <c r="N59" s="74">
        <v>2025</v>
      </c>
      <c r="O59" s="74">
        <v>2</v>
      </c>
      <c r="P59" s="78" t="s">
        <v>91</v>
      </c>
      <c r="Q59" s="74">
        <v>770201001</v>
      </c>
      <c r="R59" s="74">
        <v>7702680818</v>
      </c>
      <c r="S59" s="85" t="s">
        <v>152</v>
      </c>
      <c r="T59" s="74" t="s">
        <v>28</v>
      </c>
      <c r="U59" s="86">
        <v>2</v>
      </c>
    </row>
    <row r="60" spans="1:21" s="39" customFormat="1" ht="45" customHeight="1" x14ac:dyDescent="0.2">
      <c r="A60" s="70">
        <f>A57+1</f>
        <v>9</v>
      </c>
      <c r="B60" s="71" t="s">
        <v>153</v>
      </c>
      <c r="C60" s="72" t="s">
        <v>154</v>
      </c>
      <c r="D60" s="73"/>
      <c r="E60" s="73"/>
      <c r="F60" s="72"/>
      <c r="G60" s="72" t="s">
        <v>154</v>
      </c>
      <c r="H60" s="74" t="s">
        <v>38</v>
      </c>
      <c r="I60" s="74"/>
      <c r="J60" s="75">
        <v>7946.64</v>
      </c>
      <c r="K60" s="55">
        <f t="shared" si="3"/>
        <v>6622.2000000000007</v>
      </c>
      <c r="L60" s="55">
        <v>0</v>
      </c>
      <c r="M60" s="55">
        <f t="shared" si="2"/>
        <v>6622.2000000000007</v>
      </c>
      <c r="N60" s="74">
        <v>2025</v>
      </c>
      <c r="O60" s="74">
        <v>2</v>
      </c>
      <c r="P60" s="76" t="s">
        <v>86</v>
      </c>
      <c r="Q60" s="77">
        <v>780401001</v>
      </c>
      <c r="R60" s="77">
        <v>7804194454</v>
      </c>
      <c r="S60" s="90" t="s">
        <v>155</v>
      </c>
      <c r="T60" s="88" t="s">
        <v>88</v>
      </c>
      <c r="U60" s="86">
        <v>2</v>
      </c>
    </row>
    <row r="61" spans="1:21" s="39" customFormat="1" ht="45" customHeight="1" x14ac:dyDescent="0.2">
      <c r="A61" s="70"/>
      <c r="B61" s="71" t="s">
        <v>153</v>
      </c>
      <c r="C61" s="72" t="s">
        <v>154</v>
      </c>
      <c r="D61" s="72"/>
      <c r="E61" s="72"/>
      <c r="F61" s="72"/>
      <c r="G61" s="72" t="s">
        <v>154</v>
      </c>
      <c r="H61" s="74" t="s">
        <v>38</v>
      </c>
      <c r="I61" s="74"/>
      <c r="J61" s="55">
        <v>7946.64</v>
      </c>
      <c r="K61" s="55">
        <f t="shared" si="3"/>
        <v>6622.2000000000007</v>
      </c>
      <c r="L61" s="55">
        <v>0</v>
      </c>
      <c r="M61" s="55">
        <f t="shared" si="2"/>
        <v>6622.2000000000007</v>
      </c>
      <c r="N61" s="74">
        <v>2025</v>
      </c>
      <c r="O61" s="74">
        <v>2</v>
      </c>
      <c r="P61" s="78" t="s">
        <v>150</v>
      </c>
      <c r="Q61" s="74">
        <v>771601001</v>
      </c>
      <c r="R61" s="74">
        <v>9721058194</v>
      </c>
      <c r="S61" s="85" t="s">
        <v>156</v>
      </c>
      <c r="T61" s="74" t="s">
        <v>28</v>
      </c>
      <c r="U61" s="86">
        <v>2</v>
      </c>
    </row>
    <row r="62" spans="1:21" s="39" customFormat="1" ht="45" customHeight="1" x14ac:dyDescent="0.2">
      <c r="A62" s="70"/>
      <c r="B62" s="71" t="s">
        <v>153</v>
      </c>
      <c r="C62" s="72" t="s">
        <v>154</v>
      </c>
      <c r="D62" s="72"/>
      <c r="E62" s="72"/>
      <c r="F62" s="72"/>
      <c r="G62" s="72" t="s">
        <v>154</v>
      </c>
      <c r="H62" s="74" t="s">
        <v>38</v>
      </c>
      <c r="I62" s="74"/>
      <c r="J62" s="55">
        <v>7946.64</v>
      </c>
      <c r="K62" s="55">
        <f t="shared" si="3"/>
        <v>6622.2000000000007</v>
      </c>
      <c r="L62" s="55">
        <v>0</v>
      </c>
      <c r="M62" s="55">
        <f t="shared" si="2"/>
        <v>6622.2000000000007</v>
      </c>
      <c r="N62" s="74">
        <v>2025</v>
      </c>
      <c r="O62" s="74">
        <v>2</v>
      </c>
      <c r="P62" s="78" t="s">
        <v>91</v>
      </c>
      <c r="Q62" s="74">
        <v>770201001</v>
      </c>
      <c r="R62" s="74">
        <v>7702680818</v>
      </c>
      <c r="S62" s="85" t="s">
        <v>157</v>
      </c>
      <c r="T62" s="74" t="s">
        <v>28</v>
      </c>
      <c r="U62" s="86">
        <v>2</v>
      </c>
    </row>
    <row r="63" spans="1:21" s="39" customFormat="1" ht="45" hidden="1" customHeight="1" x14ac:dyDescent="0.2">
      <c r="A63" s="70">
        <f>A60+1</f>
        <v>10</v>
      </c>
      <c r="B63" s="74" t="s">
        <v>158</v>
      </c>
      <c r="C63" s="72" t="s">
        <v>159</v>
      </c>
      <c r="D63" s="73"/>
      <c r="E63" s="73"/>
      <c r="F63" s="72"/>
      <c r="G63" s="72" t="s">
        <v>159</v>
      </c>
      <c r="H63" s="74" t="s">
        <v>38</v>
      </c>
      <c r="I63" s="74"/>
      <c r="J63" s="75">
        <v>4804.8</v>
      </c>
      <c r="K63" s="55">
        <f t="shared" si="3"/>
        <v>4004.0000000000005</v>
      </c>
      <c r="L63" s="55">
        <v>0</v>
      </c>
      <c r="M63" s="55">
        <f t="shared" si="2"/>
        <v>4004.0000000000005</v>
      </c>
      <c r="N63" s="74">
        <v>2025</v>
      </c>
      <c r="O63" s="74">
        <v>2</v>
      </c>
      <c r="P63" s="76" t="s">
        <v>86</v>
      </c>
      <c r="Q63" s="77">
        <v>780401001</v>
      </c>
      <c r="R63" s="77">
        <v>7804194454</v>
      </c>
      <c r="S63" s="90" t="s">
        <v>160</v>
      </c>
      <c r="T63" s="88" t="s">
        <v>88</v>
      </c>
      <c r="U63" s="86">
        <v>2</v>
      </c>
    </row>
    <row r="64" spans="1:21" s="39" customFormat="1" ht="45" hidden="1" customHeight="1" x14ac:dyDescent="0.2">
      <c r="A64" s="70"/>
      <c r="B64" s="74" t="s">
        <v>161</v>
      </c>
      <c r="C64" s="72" t="s">
        <v>159</v>
      </c>
      <c r="D64" s="72"/>
      <c r="E64" s="72"/>
      <c r="F64" s="72"/>
      <c r="G64" s="72" t="s">
        <v>159</v>
      </c>
      <c r="H64" s="74" t="s">
        <v>38</v>
      </c>
      <c r="I64" s="74"/>
      <c r="J64" s="55">
        <v>4804.8</v>
      </c>
      <c r="K64" s="55">
        <f t="shared" si="3"/>
        <v>4004.0000000000005</v>
      </c>
      <c r="L64" s="55">
        <v>0</v>
      </c>
      <c r="M64" s="55">
        <f t="shared" si="2"/>
        <v>4004.0000000000005</v>
      </c>
      <c r="N64" s="74">
        <v>2025</v>
      </c>
      <c r="O64" s="74">
        <v>2</v>
      </c>
      <c r="P64" s="78" t="s">
        <v>150</v>
      </c>
      <c r="Q64" s="74">
        <v>771601001</v>
      </c>
      <c r="R64" s="74">
        <v>9721058194</v>
      </c>
      <c r="S64" s="85" t="s">
        <v>162</v>
      </c>
      <c r="T64" s="74" t="s">
        <v>28</v>
      </c>
      <c r="U64" s="86">
        <v>2</v>
      </c>
    </row>
    <row r="65" spans="1:21" s="39" customFormat="1" ht="45" hidden="1" customHeight="1" x14ac:dyDescent="0.2">
      <c r="A65" s="70"/>
      <c r="B65" s="74" t="s">
        <v>163</v>
      </c>
      <c r="C65" s="72" t="s">
        <v>159</v>
      </c>
      <c r="D65" s="72"/>
      <c r="E65" s="72"/>
      <c r="F65" s="72"/>
      <c r="G65" s="72" t="s">
        <v>159</v>
      </c>
      <c r="H65" s="74" t="s">
        <v>38</v>
      </c>
      <c r="I65" s="74"/>
      <c r="J65" s="55">
        <v>4804.8</v>
      </c>
      <c r="K65" s="55">
        <f t="shared" si="3"/>
        <v>4004.0000000000005</v>
      </c>
      <c r="L65" s="55">
        <v>0</v>
      </c>
      <c r="M65" s="55">
        <f t="shared" si="2"/>
        <v>4004.0000000000005</v>
      </c>
      <c r="N65" s="74">
        <v>2025</v>
      </c>
      <c r="O65" s="74">
        <v>2</v>
      </c>
      <c r="P65" s="78" t="s">
        <v>91</v>
      </c>
      <c r="Q65" s="74">
        <v>770201001</v>
      </c>
      <c r="R65" s="74">
        <v>7702680818</v>
      </c>
      <c r="S65" s="85" t="s">
        <v>164</v>
      </c>
      <c r="T65" s="74" t="s">
        <v>28</v>
      </c>
      <c r="U65" s="86">
        <v>2</v>
      </c>
    </row>
    <row r="66" spans="1:21" s="39" customFormat="1" ht="45" customHeight="1" x14ac:dyDescent="0.2">
      <c r="A66" s="70">
        <v>10</v>
      </c>
      <c r="B66" s="71" t="s">
        <v>165</v>
      </c>
      <c r="C66" s="72" t="s">
        <v>166</v>
      </c>
      <c r="D66" s="73"/>
      <c r="E66" s="73"/>
      <c r="F66" s="72"/>
      <c r="G66" s="72" t="s">
        <v>166</v>
      </c>
      <c r="H66" s="74" t="s">
        <v>38</v>
      </c>
      <c r="I66" s="74"/>
      <c r="J66" s="75">
        <v>4733</v>
      </c>
      <c r="K66" s="55">
        <f t="shared" si="3"/>
        <v>3944.166666666667</v>
      </c>
      <c r="L66" s="55">
        <v>0</v>
      </c>
      <c r="M66" s="55">
        <f t="shared" si="2"/>
        <v>3944.166666666667</v>
      </c>
      <c r="N66" s="74">
        <v>2025</v>
      </c>
      <c r="O66" s="74">
        <v>2</v>
      </c>
      <c r="P66" s="76" t="s">
        <v>148</v>
      </c>
      <c r="Q66" s="77">
        <v>783901001</v>
      </c>
      <c r="R66" s="77">
        <v>7839429403</v>
      </c>
      <c r="S66" s="91" t="s">
        <v>167</v>
      </c>
      <c r="T66" s="88" t="s">
        <v>88</v>
      </c>
      <c r="U66" s="86">
        <v>2</v>
      </c>
    </row>
    <row r="67" spans="1:21" s="39" customFormat="1" ht="45" customHeight="1" x14ac:dyDescent="0.2">
      <c r="A67" s="70"/>
      <c r="B67" s="71" t="s">
        <v>165</v>
      </c>
      <c r="C67" s="72" t="s">
        <v>166</v>
      </c>
      <c r="D67" s="72"/>
      <c r="E67" s="72"/>
      <c r="F67" s="72"/>
      <c r="G67" s="72" t="s">
        <v>166</v>
      </c>
      <c r="H67" s="74" t="s">
        <v>38</v>
      </c>
      <c r="I67" s="74"/>
      <c r="J67" s="55">
        <v>4733.04</v>
      </c>
      <c r="K67" s="55">
        <f t="shared" si="3"/>
        <v>3944.2000000000003</v>
      </c>
      <c r="L67" s="55">
        <v>0</v>
      </c>
      <c r="M67" s="55">
        <f t="shared" si="2"/>
        <v>3944.2000000000003</v>
      </c>
      <c r="N67" s="74">
        <v>2025</v>
      </c>
      <c r="O67" s="74">
        <v>2</v>
      </c>
      <c r="P67" s="78" t="s">
        <v>168</v>
      </c>
      <c r="Q67" s="74">
        <v>781401001</v>
      </c>
      <c r="R67" s="74">
        <v>7814772009</v>
      </c>
      <c r="S67" s="85" t="s">
        <v>169</v>
      </c>
      <c r="T67" s="74" t="s">
        <v>35</v>
      </c>
      <c r="U67" s="86">
        <v>2</v>
      </c>
    </row>
    <row r="68" spans="1:21" s="39" customFormat="1" ht="45" customHeight="1" x14ac:dyDescent="0.2">
      <c r="A68" s="70"/>
      <c r="B68" s="71" t="s">
        <v>165</v>
      </c>
      <c r="C68" s="72" t="s">
        <v>166</v>
      </c>
      <c r="D68" s="72"/>
      <c r="E68" s="72"/>
      <c r="F68" s="72"/>
      <c r="G68" s="72" t="s">
        <v>166</v>
      </c>
      <c r="H68" s="74" t="s">
        <v>38</v>
      </c>
      <c r="I68" s="74"/>
      <c r="J68" s="55">
        <v>4733.04</v>
      </c>
      <c r="K68" s="55">
        <f t="shared" si="3"/>
        <v>3944.2000000000003</v>
      </c>
      <c r="L68" s="55">
        <v>0</v>
      </c>
      <c r="M68" s="55">
        <f t="shared" si="2"/>
        <v>3944.2000000000003</v>
      </c>
      <c r="N68" s="74">
        <v>2025</v>
      </c>
      <c r="O68" s="74">
        <v>2</v>
      </c>
      <c r="P68" s="78" t="s">
        <v>91</v>
      </c>
      <c r="Q68" s="74">
        <v>770201001</v>
      </c>
      <c r="R68" s="74">
        <v>7702680818</v>
      </c>
      <c r="S68" s="85" t="s">
        <v>170</v>
      </c>
      <c r="T68" s="74" t="s">
        <v>28</v>
      </c>
      <c r="U68" s="86">
        <v>2</v>
      </c>
    </row>
    <row r="69" spans="1:21" s="39" customFormat="1" ht="45" customHeight="1" x14ac:dyDescent="0.2">
      <c r="A69" s="70">
        <f>A66+1</f>
        <v>11</v>
      </c>
      <c r="B69" s="71" t="s">
        <v>171</v>
      </c>
      <c r="C69" s="72" t="s">
        <v>172</v>
      </c>
      <c r="D69" s="73"/>
      <c r="E69" s="73"/>
      <c r="F69" s="72"/>
      <c r="G69" s="72" t="s">
        <v>172</v>
      </c>
      <c r="H69" s="74" t="s">
        <v>173</v>
      </c>
      <c r="I69" s="74"/>
      <c r="J69" s="75">
        <v>33.5</v>
      </c>
      <c r="K69" s="55">
        <f t="shared" si="3"/>
        <v>27.916666666666668</v>
      </c>
      <c r="L69" s="55">
        <v>0</v>
      </c>
      <c r="M69" s="55">
        <f t="shared" si="2"/>
        <v>27.916666666666668</v>
      </c>
      <c r="N69" s="74">
        <v>2025</v>
      </c>
      <c r="O69" s="74">
        <v>2</v>
      </c>
      <c r="P69" s="76" t="s">
        <v>148</v>
      </c>
      <c r="Q69" s="77">
        <v>783901001</v>
      </c>
      <c r="R69" s="77">
        <v>7839429403</v>
      </c>
      <c r="S69" s="87" t="s">
        <v>174</v>
      </c>
      <c r="T69" s="88" t="s">
        <v>88</v>
      </c>
      <c r="U69" s="86">
        <v>2</v>
      </c>
    </row>
    <row r="70" spans="1:21" s="39" customFormat="1" ht="45" customHeight="1" x14ac:dyDescent="0.2">
      <c r="A70" s="70"/>
      <c r="B70" s="71" t="s">
        <v>171</v>
      </c>
      <c r="C70" s="72" t="s">
        <v>172</v>
      </c>
      <c r="D70" s="72"/>
      <c r="E70" s="72"/>
      <c r="F70" s="72"/>
      <c r="G70" s="72" t="s">
        <v>172</v>
      </c>
      <c r="H70" s="74" t="s">
        <v>173</v>
      </c>
      <c r="I70" s="74"/>
      <c r="J70" s="55">
        <v>85.51</v>
      </c>
      <c r="K70" s="55">
        <f t="shared" si="3"/>
        <v>71.25833333333334</v>
      </c>
      <c r="L70" s="55">
        <v>0</v>
      </c>
      <c r="M70" s="55">
        <f t="shared" si="2"/>
        <v>71.25833333333334</v>
      </c>
      <c r="N70" s="74">
        <v>2025</v>
      </c>
      <c r="O70" s="74">
        <v>2</v>
      </c>
      <c r="P70" s="78" t="s">
        <v>39</v>
      </c>
      <c r="Q70" s="74">
        <v>780501001</v>
      </c>
      <c r="R70" s="74">
        <v>7804274156</v>
      </c>
      <c r="S70" s="89" t="s">
        <v>175</v>
      </c>
      <c r="T70" s="74" t="s">
        <v>35</v>
      </c>
      <c r="U70" s="86">
        <v>2</v>
      </c>
    </row>
    <row r="71" spans="1:21" s="39" customFormat="1" ht="45" customHeight="1" x14ac:dyDescent="0.2">
      <c r="A71" s="70"/>
      <c r="B71" s="71" t="s">
        <v>171</v>
      </c>
      <c r="C71" s="72" t="s">
        <v>172</v>
      </c>
      <c r="D71" s="72"/>
      <c r="E71" s="72"/>
      <c r="F71" s="72"/>
      <c r="G71" s="72" t="s">
        <v>172</v>
      </c>
      <c r="H71" s="74" t="s">
        <v>173</v>
      </c>
      <c r="I71" s="74"/>
      <c r="J71" s="55">
        <v>36</v>
      </c>
      <c r="K71" s="55">
        <f t="shared" si="3"/>
        <v>30</v>
      </c>
      <c r="L71" s="55">
        <v>0</v>
      </c>
      <c r="M71" s="55">
        <f t="shared" si="2"/>
        <v>30</v>
      </c>
      <c r="N71" s="74">
        <v>2025</v>
      </c>
      <c r="O71" s="74">
        <v>2</v>
      </c>
      <c r="P71" s="78" t="s">
        <v>176</v>
      </c>
      <c r="Q71" s="74">
        <v>400001001</v>
      </c>
      <c r="R71" s="74">
        <v>4000012740</v>
      </c>
      <c r="S71" s="89" t="s">
        <v>177</v>
      </c>
      <c r="T71" s="74" t="s">
        <v>28</v>
      </c>
      <c r="U71" s="86">
        <v>2</v>
      </c>
    </row>
    <row r="72" spans="1:21" s="39" customFormat="1" ht="45" customHeight="1" x14ac:dyDescent="0.2">
      <c r="A72" s="70">
        <f>A69+1</f>
        <v>12</v>
      </c>
      <c r="B72" s="71" t="s">
        <v>178</v>
      </c>
      <c r="C72" s="72" t="s">
        <v>179</v>
      </c>
      <c r="D72" s="73"/>
      <c r="E72" s="73"/>
      <c r="F72" s="72"/>
      <c r="G72" s="72" t="s">
        <v>179</v>
      </c>
      <c r="H72" s="74" t="s">
        <v>173</v>
      </c>
      <c r="I72" s="74"/>
      <c r="J72" s="75">
        <v>61.11</v>
      </c>
      <c r="K72" s="55">
        <f t="shared" si="3"/>
        <v>50.925000000000004</v>
      </c>
      <c r="L72" s="55">
        <v>0</v>
      </c>
      <c r="M72" s="55">
        <f t="shared" si="2"/>
        <v>50.925000000000004</v>
      </c>
      <c r="N72" s="74">
        <v>2025</v>
      </c>
      <c r="O72" s="74">
        <v>2</v>
      </c>
      <c r="P72" s="76" t="s">
        <v>180</v>
      </c>
      <c r="Q72" s="77">
        <v>772401001</v>
      </c>
      <c r="R72" s="77">
        <v>7724416493</v>
      </c>
      <c r="S72" s="91" t="s">
        <v>181</v>
      </c>
      <c r="T72" s="88" t="s">
        <v>80</v>
      </c>
      <c r="U72" s="86">
        <v>2</v>
      </c>
    </row>
    <row r="73" spans="1:21" s="39" customFormat="1" ht="45" customHeight="1" x14ac:dyDescent="0.2">
      <c r="A73" s="70"/>
      <c r="B73" s="71" t="s">
        <v>178</v>
      </c>
      <c r="C73" s="72" t="s">
        <v>179</v>
      </c>
      <c r="D73" s="72"/>
      <c r="E73" s="72"/>
      <c r="F73" s="72"/>
      <c r="G73" s="72" t="s">
        <v>179</v>
      </c>
      <c r="H73" s="74" t="s">
        <v>173</v>
      </c>
      <c r="I73" s="74"/>
      <c r="J73" s="55">
        <v>61</v>
      </c>
      <c r="K73" s="55">
        <f t="shared" si="3"/>
        <v>50.833333333333336</v>
      </c>
      <c r="L73" s="55">
        <v>0</v>
      </c>
      <c r="M73" s="55">
        <f t="shared" si="2"/>
        <v>50.833333333333336</v>
      </c>
      <c r="N73" s="74">
        <v>2025</v>
      </c>
      <c r="O73" s="74">
        <v>2</v>
      </c>
      <c r="P73" s="78" t="s">
        <v>182</v>
      </c>
      <c r="Q73" s="74"/>
      <c r="R73" s="74">
        <v>771398933896</v>
      </c>
      <c r="S73" s="92" t="s">
        <v>183</v>
      </c>
      <c r="T73" s="74" t="s">
        <v>35</v>
      </c>
      <c r="U73" s="86">
        <v>2</v>
      </c>
    </row>
    <row r="74" spans="1:21" s="39" customFormat="1" ht="45" customHeight="1" x14ac:dyDescent="0.2">
      <c r="A74" s="70"/>
      <c r="B74" s="71" t="s">
        <v>178</v>
      </c>
      <c r="C74" s="72" t="s">
        <v>179</v>
      </c>
      <c r="D74" s="72"/>
      <c r="E74" s="72"/>
      <c r="F74" s="72"/>
      <c r="G74" s="72" t="s">
        <v>179</v>
      </c>
      <c r="H74" s="74" t="s">
        <v>173</v>
      </c>
      <c r="I74" s="74"/>
      <c r="J74" s="55">
        <v>67</v>
      </c>
      <c r="K74" s="55">
        <f t="shared" si="3"/>
        <v>55.833333333333336</v>
      </c>
      <c r="L74" s="55">
        <v>0</v>
      </c>
      <c r="M74" s="55">
        <f t="shared" si="2"/>
        <v>55.833333333333336</v>
      </c>
      <c r="N74" s="74">
        <v>2025</v>
      </c>
      <c r="O74" s="74">
        <v>1</v>
      </c>
      <c r="P74" s="78" t="s">
        <v>176</v>
      </c>
      <c r="Q74" s="74">
        <v>400001001</v>
      </c>
      <c r="R74" s="74">
        <v>4000012740</v>
      </c>
      <c r="S74" s="92" t="s">
        <v>184</v>
      </c>
      <c r="T74" s="74" t="s">
        <v>28</v>
      </c>
      <c r="U74" s="86">
        <v>2</v>
      </c>
    </row>
    <row r="75" spans="1:21" s="39" customFormat="1" ht="45" customHeight="1" x14ac:dyDescent="0.2">
      <c r="A75" s="70">
        <f>A72+1</f>
        <v>13</v>
      </c>
      <c r="B75" s="71" t="s">
        <v>185</v>
      </c>
      <c r="C75" s="72" t="s">
        <v>186</v>
      </c>
      <c r="D75" s="73"/>
      <c r="E75" s="73"/>
      <c r="F75" s="72"/>
      <c r="G75" s="72" t="s">
        <v>186</v>
      </c>
      <c r="H75" s="74" t="s">
        <v>173</v>
      </c>
      <c r="I75" s="74"/>
      <c r="J75" s="75">
        <v>312.49</v>
      </c>
      <c r="K75" s="55">
        <f t="shared" si="3"/>
        <v>260.40833333333336</v>
      </c>
      <c r="L75" s="55">
        <v>0</v>
      </c>
      <c r="M75" s="55">
        <f t="shared" si="2"/>
        <v>260.40833333333336</v>
      </c>
      <c r="N75" s="74">
        <v>2025</v>
      </c>
      <c r="O75" s="74">
        <v>2</v>
      </c>
      <c r="P75" s="76" t="s">
        <v>187</v>
      </c>
      <c r="Q75" s="77"/>
      <c r="R75" s="77">
        <v>561404718520</v>
      </c>
      <c r="S75" s="91" t="s">
        <v>188</v>
      </c>
      <c r="T75" s="88" t="s">
        <v>88</v>
      </c>
      <c r="U75" s="86">
        <v>2</v>
      </c>
    </row>
    <row r="76" spans="1:21" s="39" customFormat="1" ht="45" customHeight="1" x14ac:dyDescent="0.2">
      <c r="A76" s="70"/>
      <c r="B76" s="71" t="s">
        <v>185</v>
      </c>
      <c r="C76" s="72" t="s">
        <v>186</v>
      </c>
      <c r="D76" s="72"/>
      <c r="E76" s="72"/>
      <c r="F76" s="72"/>
      <c r="G76" s="72" t="s">
        <v>186</v>
      </c>
      <c r="H76" s="74" t="s">
        <v>173</v>
      </c>
      <c r="I76" s="74"/>
      <c r="J76" s="55">
        <v>283.44</v>
      </c>
      <c r="K76" s="55">
        <f t="shared" si="3"/>
        <v>236.20000000000002</v>
      </c>
      <c r="L76" s="55">
        <v>0</v>
      </c>
      <c r="M76" s="55">
        <f t="shared" si="2"/>
        <v>236.20000000000002</v>
      </c>
      <c r="N76" s="74">
        <v>2025</v>
      </c>
      <c r="O76" s="74">
        <v>2</v>
      </c>
      <c r="P76" s="78" t="s">
        <v>189</v>
      </c>
      <c r="Q76" s="74">
        <v>780601001</v>
      </c>
      <c r="R76" s="74" t="s">
        <v>190</v>
      </c>
      <c r="S76" s="92" t="s">
        <v>191</v>
      </c>
      <c r="T76" s="74" t="s">
        <v>35</v>
      </c>
      <c r="U76" s="86">
        <v>2</v>
      </c>
    </row>
    <row r="77" spans="1:21" s="39" customFormat="1" ht="45" customHeight="1" x14ac:dyDescent="0.2">
      <c r="A77" s="70"/>
      <c r="B77" s="71" t="s">
        <v>185</v>
      </c>
      <c r="C77" s="72" t="s">
        <v>186</v>
      </c>
      <c r="D77" s="72"/>
      <c r="E77" s="72"/>
      <c r="F77" s="72"/>
      <c r="G77" s="72" t="s">
        <v>186</v>
      </c>
      <c r="H77" s="74" t="s">
        <v>173</v>
      </c>
      <c r="I77" s="74"/>
      <c r="J77" s="55">
        <v>330</v>
      </c>
      <c r="K77" s="55">
        <f t="shared" si="3"/>
        <v>275</v>
      </c>
      <c r="L77" s="55">
        <v>0</v>
      </c>
      <c r="M77" s="55">
        <f t="shared" si="2"/>
        <v>275</v>
      </c>
      <c r="N77" s="74">
        <v>2025</v>
      </c>
      <c r="O77" s="74">
        <v>2</v>
      </c>
      <c r="P77" s="78" t="s">
        <v>109</v>
      </c>
      <c r="Q77" s="74">
        <v>770201001</v>
      </c>
      <c r="R77" s="74">
        <v>7729108750</v>
      </c>
      <c r="S77" s="92" t="s">
        <v>192</v>
      </c>
      <c r="T77" s="74" t="s">
        <v>35</v>
      </c>
      <c r="U77" s="86">
        <v>2</v>
      </c>
    </row>
    <row r="78" spans="1:21" ht="11.25" customHeight="1" x14ac:dyDescent="0.2">
      <c r="R78" s="93"/>
      <c r="S78" s="93"/>
      <c r="T78" s="93"/>
      <c r="U78" s="93"/>
    </row>
    <row r="79" spans="1:21" ht="12.6" customHeight="1" x14ac:dyDescent="0.2">
      <c r="B79" s="42" t="s">
        <v>193</v>
      </c>
      <c r="C79" s="43"/>
      <c r="D79" s="44" t="s">
        <v>194</v>
      </c>
      <c r="E79" s="44"/>
      <c r="F79" s="45"/>
      <c r="G79" s="58" t="s">
        <v>195</v>
      </c>
      <c r="H79" s="58"/>
      <c r="I79" s="58"/>
    </row>
    <row r="80" spans="1:21" ht="12.75" x14ac:dyDescent="0.2">
      <c r="B80" s="46"/>
      <c r="C80" s="47"/>
      <c r="D80" s="48"/>
      <c r="E80" s="49"/>
      <c r="F80" s="50"/>
      <c r="G80" s="51"/>
      <c r="H80" s="51"/>
      <c r="I80" s="52"/>
    </row>
    <row r="81" spans="2:9" ht="12.6" customHeight="1" x14ac:dyDescent="0.2">
      <c r="B81" s="53" t="s">
        <v>196</v>
      </c>
      <c r="C81" s="54"/>
      <c r="D81" s="57" t="s">
        <v>197</v>
      </c>
      <c r="E81" s="57"/>
      <c r="F81" s="45"/>
      <c r="G81" s="58" t="s">
        <v>197</v>
      </c>
      <c r="H81" s="58"/>
      <c r="I81" s="52"/>
    </row>
  </sheetData>
  <mergeCells count="48">
    <mergeCell ref="V2:W2"/>
    <mergeCell ref="A7:U7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T9:T10"/>
    <mergeCell ref="U9:U10"/>
    <mergeCell ref="A12:A14"/>
    <mergeCell ref="A15:A17"/>
    <mergeCell ref="A18:A20"/>
    <mergeCell ref="O9:O10"/>
    <mergeCell ref="P9:P10"/>
    <mergeCell ref="Q9:Q10"/>
    <mergeCell ref="R9:R10"/>
    <mergeCell ref="S9:S10"/>
    <mergeCell ref="A21:A23"/>
    <mergeCell ref="A24:A26"/>
    <mergeCell ref="A27:A29"/>
    <mergeCell ref="A30:A32"/>
    <mergeCell ref="A33:A35"/>
    <mergeCell ref="A36:A38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D81:E81"/>
    <mergeCell ref="G81:H81"/>
    <mergeCell ref="A66:A68"/>
    <mergeCell ref="A69:A71"/>
    <mergeCell ref="A72:A74"/>
    <mergeCell ref="A75:A77"/>
    <mergeCell ref="G79:I79"/>
  </mergeCells>
  <hyperlinks>
    <hyperlink ref="S12" r:id="rId1"/>
    <hyperlink ref="S13" r:id="rId2"/>
    <hyperlink ref="S14" r:id="rId3"/>
    <hyperlink ref="S15" r:id="rId4"/>
    <hyperlink ref="S16" r:id="rId5"/>
    <hyperlink ref="S17" r:id="rId6"/>
    <hyperlink ref="S18" r:id="rId7"/>
    <hyperlink ref="S19" r:id="rId8"/>
    <hyperlink ref="S20" r:id="rId9"/>
    <hyperlink ref="S21" r:id="rId10"/>
    <hyperlink ref="S22" r:id="rId11"/>
    <hyperlink ref="S23" r:id="rId12"/>
    <hyperlink ref="S24" r:id="rId13"/>
    <hyperlink ref="S25" r:id="rId14"/>
    <hyperlink ref="S27" r:id="rId15"/>
    <hyperlink ref="S28" r:id="rId16"/>
    <hyperlink ref="S29" r:id="rId17"/>
    <hyperlink ref="S30" r:id="rId18"/>
    <hyperlink ref="S31" r:id="rId19"/>
    <hyperlink ref="S32" r:id="rId20"/>
    <hyperlink ref="S33" r:id="rId21"/>
    <hyperlink ref="S34" r:id="rId22" location="documentation"/>
    <hyperlink ref="S35" r:id="rId23"/>
    <hyperlink ref="S36" r:id="rId24"/>
    <hyperlink ref="S38" r:id="rId25"/>
    <hyperlink ref="S39" r:id="rId26"/>
    <hyperlink ref="S40" r:id="rId27"/>
    <hyperlink ref="S41" r:id="rId28"/>
    <hyperlink ref="S42" r:id="rId29"/>
    <hyperlink ref="S43" r:id="rId30"/>
    <hyperlink ref="S44" r:id="rId31"/>
    <hyperlink ref="S45" r:id="rId32"/>
    <hyperlink ref="S46" r:id="rId33"/>
    <hyperlink ref="S47" r:id="rId34"/>
    <hyperlink ref="S48" r:id="rId35"/>
    <hyperlink ref="S49" r:id="rId36"/>
    <hyperlink ref="S50" r:id="rId37"/>
    <hyperlink ref="S52" r:id="rId38"/>
    <hyperlink ref="S53" r:id="rId39"/>
    <hyperlink ref="S54" r:id="rId40"/>
    <hyperlink ref="S55" r:id="rId41"/>
    <hyperlink ref="S56" r:id="rId42"/>
    <hyperlink ref="S57" r:id="rId43"/>
    <hyperlink ref="S58" r:id="rId44" location="descr"/>
    <hyperlink ref="S59" r:id="rId45"/>
    <hyperlink ref="S60" r:id="rId46"/>
    <hyperlink ref="S61" r:id="rId47"/>
    <hyperlink ref="S62" r:id="rId48"/>
    <hyperlink ref="S63" r:id="rId49"/>
    <hyperlink ref="S64" r:id="rId50"/>
    <hyperlink ref="S65" r:id="rId51"/>
    <hyperlink ref="S67" r:id="rId52"/>
    <hyperlink ref="S68" r:id="rId53"/>
    <hyperlink ref="S69" r:id="rId54"/>
    <hyperlink ref="S70" r:id="rId55"/>
    <hyperlink ref="S71" r:id="rId56"/>
  </hyperlinks>
  <printOptions horizontalCentered="1"/>
  <pageMargins left="3.9583333333333297E-2" right="3.9583333333333297E-2" top="0.55138888888888904" bottom="0.55138888888888904" header="0.511811023622047" footer="0.31527777777777799"/>
  <pageSetup paperSize="9" scale="52" orientation="landscape" r:id="rId57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Table 2</vt:lpstr>
      <vt:lpstr>'Table 2'!Print_Area</vt:lpstr>
      <vt:lpstr>'Table 2'!Заголовки_для_печати</vt:lpstr>
      <vt:lpstr>'Table 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Сергей Анатольевич</cp:lastModifiedBy>
  <cp:revision>4</cp:revision>
  <cp:lastPrinted>2026-03-18T12:32:12Z</cp:lastPrinted>
  <dcterms:created xsi:type="dcterms:W3CDTF">2019-04-09T11:40:08Z</dcterms:created>
  <dcterms:modified xsi:type="dcterms:W3CDTF">2026-03-18T13:38:00Z</dcterms:modified>
  <dc:language>en-US</dc:language>
</cp:coreProperties>
</file>