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\\nas2\Контрактники\!!Электронный магазин!! 2026г\!!!Согласование\Салфетки для мониторов\"/>
    </mc:Choice>
  </mc:AlternateContent>
  <xr:revisionPtr revIDLastSave="0" documentId="13_ncr:1_{DC8D908F-29F8-4E05-839B-F2DE69640424}" xr6:coauthVersionLast="36" xr6:coauthVersionMax="36" xr10:uidLastSave="{00000000-0000-0000-0000-000000000000}"/>
  <bookViews>
    <workbookView xWindow="0" yWindow="0" windowWidth="12105" windowHeight="9405" xr2:uid="{00000000-000D-0000-FFFF-FFFF00000000}"/>
  </bookViews>
  <sheets>
    <sheet name="Лист 1" sheetId="1" r:id="rId1"/>
    <sheet name="Лист1" sheetId="2" r:id="rId2"/>
  </sheets>
  <definedNames>
    <definedName name="_xlnm._FilterDatabase" localSheetId="0" hidden="1">'Лист 1'!$A$7:$N$10</definedName>
    <definedName name="focus" localSheetId="0">'Лист 1'!#REF!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L9" i="1"/>
  <c r="K8" i="1" l="1"/>
  <c r="I8" i="1" l="1"/>
  <c r="J8" i="1" s="1"/>
</calcChain>
</file>

<file path=xl/sharedStrings.xml><?xml version="1.0" encoding="utf-8"?>
<sst xmlns="http://schemas.openxmlformats.org/spreadsheetml/2006/main" count="40" uniqueCount="40">
  <si>
    <t>Расчет начальной (максимальной) цены контракта</t>
  </si>
  <si>
    <t>№ п/п</t>
  </si>
  <si>
    <t>Наименование товара</t>
  </si>
  <si>
    <t>Ед. изм.</t>
  </si>
  <si>
    <t>Кол-во</t>
  </si>
  <si>
    <t>Среднее квадратичное отклонение</t>
  </si>
  <si>
    <t>Коэффициент вариации, %</t>
  </si>
  <si>
    <t>Цена за ед. 
с НДС (20%), руб.</t>
  </si>
  <si>
    <t>Стоимость 
с НДС (20%), руб.</t>
  </si>
  <si>
    <t>Приложение №1</t>
  </si>
  <si>
    <t>ШТ</t>
  </si>
  <si>
    <t>Код ККН</t>
  </si>
  <si>
    <t>Наименование ККН</t>
  </si>
  <si>
    <t>Характеристики товара</t>
  </si>
  <si>
    <t>Единица измерения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</si>
  <si>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</si>
  <si>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</si>
  <si>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</si>
  <si>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</si>
  <si>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</si>
  <si>
    <t>22.29.23.110</t>
  </si>
  <si>
    <t>001</t>
  </si>
  <si>
    <t>Стаканы одноразовые тип 1</t>
  </si>
  <si>
    <t>Материала: Полипропилен
Объем: 200 СМ3; МЛ
Стойкость к горячей воде: 70±5 ГРАД ЦЕЛЬС
Количество в упаковке: не менее 100 ШТ
Соответствие нормативно-технической документации: ГОСТ Р 50962-96 или ТУ производителя</t>
  </si>
  <si>
    <t>2781014348019000013 от 24.05.2019</t>
  </si>
  <si>
    <t>2781702727420000023 от 31.08.2020</t>
  </si>
  <si>
    <t>Ответ на запрос от 06.11.2020 № 04-12258/20-0-0</t>
  </si>
  <si>
    <t>Ответ на запрос от 10.11.2020 № 04-12574/20-0-0</t>
  </si>
  <si>
    <t>пункт</t>
  </si>
  <si>
    <t>Предельная цена (руб. с НДС)</t>
  </si>
  <si>
    <t xml:space="preserve">                                           Осипова А.В.</t>
  </si>
  <si>
    <t>Начальник отдела материально- технического обеспечения</t>
  </si>
  <si>
    <t>упак.</t>
  </si>
  <si>
    <t>Поставщик 1
вх.№667 от 30.03.2026</t>
  </si>
  <si>
    <t>Поставщик 2
вх.№668 от 30.03.2026</t>
  </si>
  <si>
    <t>Поставщик 3
вх.№669 от 30.03.2026</t>
  </si>
  <si>
    <t xml:space="preserve">	
Салфетки для оргтехники тип 3</t>
  </si>
  <si>
    <t xml:space="preserve">
20.41.44.190/20.41.44.190-015
</t>
  </si>
  <si>
    <t>КОД ОКПД2/ККН</t>
  </si>
  <si>
    <t>Итого,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</si>
</sst>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5" fillId="2" borderId="0">
      <alignment horizontal="left" vertical="center"/>
    </xf>
    <xf numFmtId="0" fontId="6" fillId="0" borderId="0"/>
    <xf numFmtId="164" fontId="8" fillId="0" borderId="0" applyBorder="0" applyProtection="0"/>
  </cellStyleXfs>
  <cellXfs count="54">
    <xf numFmtId="0" fontId="0" fillId="0" borderId="0" xfId="0"/>
    <xf numFmtId="0" fontId="4" fillId="0" borderId="1" xfId="0" applyFont="1" applyFill="1" applyBorder="1" applyAlignment="1">
      <alignment horizontal="left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/>
    <xf numFmtId="0" fontId="1" fillId="0" borderId="8" xfId="0" applyFont="1" applyFill="1" applyBorder="1" applyAlignment="1">
      <alignment horizontal="right" vertical="center" wrapText="1"/>
    </xf>
    <xf numFmtId="4" fontId="1" fillId="0" borderId="6" xfId="0" applyNumberFormat="1" applyFont="1" applyFill="1" applyBorder="1" applyAlignment="1">
      <alignment horizontal="center" vertical="center"/>
    </xf>
    <xf numFmtId="4" fontId="3" fillId="0" borderId="6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9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/>
    <xf numFmtId="2" fontId="2" fillId="0" borderId="0" xfId="0" applyNumberFormat="1" applyFont="1" applyFill="1"/>
    <xf numFmtId="4" fontId="0" fillId="0" borderId="0" xfId="0" applyNumberFormat="1" applyFill="1"/>
    <xf numFmtId="4" fontId="2" fillId="0" borderId="0" xfId="0" applyNumberFormat="1" applyFont="1" applyFill="1"/>
    <xf numFmtId="0" fontId="0" fillId="0" borderId="0" xfId="0" applyFill="1" applyAlignment="1">
      <alignment wrapText="1"/>
    </xf>
    <xf numFmtId="2" fontId="0" fillId="0" borderId="0" xfId="0" applyNumberFormat="1" applyFill="1"/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 wrapText="1"/>
    </xf>
    <xf numFmtId="2" fontId="4" fillId="0" borderId="6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</cellXfs>
  <cellStyles count="4">
    <cellStyle name="Excel Built-in Normal" xfId="3" xr:uid="{651E6D9A-C4DA-43D3-B004-05257EBCC139}"/>
    <cellStyle name="S23" xfId="1" xr:uid="{00000000-0005-0000-0000-000000000000}"/>
    <cellStyle name="Обычный" xfId="0" builtinId="0"/>
    <cellStyle name="Обычный 2 2 2" xfId="2" xr:uid="{00000000-0005-0000-0000-000002000000}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"/>
  <sheetViews>
    <sheetView tabSelected="1" zoomScale="66" zoomScaleNormal="66" workbookViewId="0">
      <selection activeCell="I13" sqref="I13"/>
    </sheetView>
  </sheetViews>
  <sheetFormatPr defaultRowHeight="18.75" x14ac:dyDescent="0.3"/>
  <cols>
    <col min="1" max="1" width="11" style="5" customWidth="1"/>
    <col min="2" max="2" width="70.28515625" style="31" customWidth="1"/>
    <col min="3" max="3" width="35.42578125" style="5" customWidth="1"/>
    <col min="4" max="4" width="12.7109375" style="5" customWidth="1"/>
    <col min="5" max="5" width="10.42578125" style="5" customWidth="1"/>
    <col min="6" max="6" width="19.140625" style="5" customWidth="1"/>
    <col min="7" max="7" width="21.28515625" style="5" customWidth="1"/>
    <col min="8" max="8" width="25.7109375" style="5" customWidth="1"/>
    <col min="9" max="9" width="16.85546875" style="5" customWidth="1"/>
    <col min="10" max="10" width="18" style="5" customWidth="1"/>
    <col min="11" max="11" width="14" style="5" customWidth="1"/>
    <col min="12" max="12" width="18.7109375" style="5" customWidth="1"/>
    <col min="13" max="13" width="26.7109375" style="23" customWidth="1"/>
    <col min="14" max="14" width="15" style="5" customWidth="1"/>
    <col min="15" max="16384" width="9.140625" style="5"/>
  </cols>
  <sheetData>
    <row r="1" spans="1:15" ht="37.5" customHeight="1" x14ac:dyDescent="0.3">
      <c r="A1" s="27"/>
      <c r="B1" s="26"/>
      <c r="C1" s="27"/>
      <c r="D1" s="27"/>
      <c r="E1" s="27"/>
      <c r="F1" s="28"/>
      <c r="G1" s="27"/>
      <c r="H1" s="27"/>
      <c r="I1" s="27"/>
      <c r="J1" s="27"/>
      <c r="K1" s="36" t="s">
        <v>9</v>
      </c>
      <c r="L1" s="37"/>
    </row>
    <row r="2" spans="1:15" x14ac:dyDescent="0.3">
      <c r="A2" s="27"/>
      <c r="B2" s="26"/>
      <c r="C2" s="27"/>
      <c r="D2" s="27"/>
      <c r="E2" s="27"/>
      <c r="F2" s="27"/>
      <c r="G2" s="30"/>
      <c r="H2" s="27"/>
      <c r="I2" s="27"/>
      <c r="J2" s="27"/>
      <c r="K2" s="27"/>
      <c r="L2" s="27"/>
    </row>
    <row r="3" spans="1:15" x14ac:dyDescent="0.3">
      <c r="F3" s="32"/>
    </row>
    <row r="4" spans="1:15" x14ac:dyDescent="0.3">
      <c r="A4" s="34" t="s">
        <v>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5" x14ac:dyDescent="0.3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5" x14ac:dyDescent="0.3">
      <c r="A6" s="23"/>
      <c r="B6" s="24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5" s="25" customFormat="1" ht="93.75" x14ac:dyDescent="0.25">
      <c r="A7" s="13" t="s">
        <v>1</v>
      </c>
      <c r="B7" s="13" t="s">
        <v>2</v>
      </c>
      <c r="C7" s="13" t="s">
        <v>38</v>
      </c>
      <c r="D7" s="13" t="s">
        <v>3</v>
      </c>
      <c r="E7" s="13" t="s">
        <v>4</v>
      </c>
      <c r="F7" s="13" t="s">
        <v>33</v>
      </c>
      <c r="G7" s="13" t="s">
        <v>34</v>
      </c>
      <c r="H7" s="13" t="s">
        <v>35</v>
      </c>
      <c r="I7" s="13" t="s">
        <v>5</v>
      </c>
      <c r="J7" s="13" t="s">
        <v>6</v>
      </c>
      <c r="K7" s="13" t="s">
        <v>7</v>
      </c>
      <c r="L7" s="18" t="s">
        <v>8</v>
      </c>
      <c r="M7" s="13" t="s">
        <v>29</v>
      </c>
      <c r="N7" s="12" t="s">
        <v>28</v>
      </c>
    </row>
    <row r="8" spans="1:15" ht="56.25" customHeight="1" x14ac:dyDescent="0.25">
      <c r="A8" s="12">
        <v>1</v>
      </c>
      <c r="B8" s="14" t="s">
        <v>36</v>
      </c>
      <c r="C8" s="17" t="s">
        <v>37</v>
      </c>
      <c r="D8" s="4" t="s">
        <v>32</v>
      </c>
      <c r="E8" s="4">
        <v>78</v>
      </c>
      <c r="F8" s="15">
        <v>329</v>
      </c>
      <c r="G8" s="15">
        <v>259</v>
      </c>
      <c r="H8" s="15">
        <v>244</v>
      </c>
      <c r="I8" s="16">
        <f t="shared" ref="I8" si="0">SQRT(((F8-K8)^2+(G8-K8)^2+(H8-K8)^2)/2)</f>
        <v>45.37</v>
      </c>
      <c r="J8" s="15">
        <f t="shared" ref="J8" si="1">I8/K8*100</f>
        <v>16.36</v>
      </c>
      <c r="K8" s="16">
        <f t="shared" ref="K8" si="2">(F8+G8+H8)/3</f>
        <v>277.33</v>
      </c>
      <c r="L8" s="16">
        <f>M8*E8</f>
        <v>19482.060000000001</v>
      </c>
      <c r="M8" s="4">
        <v>249.77</v>
      </c>
      <c r="N8" s="4">
        <v>341</v>
      </c>
      <c r="O8" s="6"/>
    </row>
    <row r="9" spans="1:15" ht="28.5" customHeight="1" x14ac:dyDescent="0.3">
      <c r="A9" s="19" t="s">
        <v>39</v>
      </c>
      <c r="B9" s="20"/>
      <c r="C9" s="7"/>
      <c r="D9" s="8"/>
      <c r="E9" s="8"/>
      <c r="F9" s="9"/>
      <c r="G9" s="9"/>
      <c r="H9" s="9"/>
      <c r="I9" s="21"/>
      <c r="J9" s="9"/>
      <c r="K9" s="10"/>
      <c r="L9" s="22">
        <f>SUM(L8:L8)</f>
        <v>19482.060000000001</v>
      </c>
    </row>
    <row r="10" spans="1:15" ht="39" customHeight="1" x14ac:dyDescent="0.3">
      <c r="A10" s="38" t="s">
        <v>31</v>
      </c>
      <c r="B10" s="38"/>
      <c r="C10" s="11"/>
      <c r="D10" s="11"/>
      <c r="E10" s="11"/>
      <c r="F10" s="11"/>
      <c r="G10" s="11"/>
      <c r="H10" s="11"/>
      <c r="I10" s="39" t="s">
        <v>30</v>
      </c>
      <c r="J10" s="39"/>
      <c r="K10" s="39"/>
      <c r="M10" s="5"/>
    </row>
    <row r="11" spans="1:15" x14ac:dyDescent="0.3">
      <c r="B11" s="26"/>
      <c r="C11" s="27"/>
      <c r="D11" s="27"/>
      <c r="E11" s="27"/>
      <c r="F11" s="28"/>
      <c r="G11" s="28"/>
      <c r="H11" s="28"/>
      <c r="L11" s="29"/>
    </row>
    <row r="12" spans="1:15" x14ac:dyDescent="0.3">
      <c r="B12" s="26"/>
      <c r="C12" s="27"/>
      <c r="D12" s="27"/>
      <c r="E12" s="27"/>
      <c r="F12" s="27"/>
      <c r="G12" s="27"/>
      <c r="H12" s="27"/>
    </row>
    <row r="13" spans="1:15" x14ac:dyDescent="0.3">
      <c r="B13" s="33"/>
      <c r="C13" s="33"/>
      <c r="D13" s="27"/>
      <c r="E13" s="27"/>
      <c r="F13" s="27"/>
      <c r="G13" s="27"/>
      <c r="H13" s="27"/>
    </row>
  </sheetData>
  <autoFilter ref="A7:N10" xr:uid="{46A351AC-F84E-4820-BD65-15654DAF2947}"/>
  <mergeCells count="5">
    <mergeCell ref="A4:L4"/>
    <mergeCell ref="A5:L5"/>
    <mergeCell ref="K1:L1"/>
    <mergeCell ref="A10:B10"/>
    <mergeCell ref="I10:K10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J8"/>
  <sheetViews>
    <sheetView workbookViewId="0">
      <selection activeCell="D16" sqref="D16"/>
    </sheetView>
  </sheetViews>
  <sheetFormatPr defaultRowHeight="15" x14ac:dyDescent="0.25"/>
  <cols>
    <col min="3" max="3" width="17.5703125" customWidth="1"/>
    <col min="4" max="4" width="42.85546875" customWidth="1"/>
    <col min="5" max="5" width="12.28515625" customWidth="1"/>
    <col min="6" max="6" width="39.42578125" customWidth="1"/>
    <col min="7" max="7" width="9.5703125" customWidth="1"/>
    <col min="8" max="8" width="15.28515625" customWidth="1"/>
    <col min="9" max="9" width="13.7109375" customWidth="1"/>
    <col min="10" max="10" width="10.140625" customWidth="1"/>
  </cols>
  <sheetData>
    <row r="4" spans="1:10" ht="51" customHeight="1" x14ac:dyDescent="0.25">
      <c r="A4" s="46" t="s">
        <v>11</v>
      </c>
      <c r="B4" s="47"/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  <c r="I4" s="3" t="s">
        <v>18</v>
      </c>
      <c r="J4" s="3" t="s">
        <v>19</v>
      </c>
    </row>
    <row r="5" spans="1:10" ht="37.5" customHeight="1" x14ac:dyDescent="0.25">
      <c r="A5" s="40" t="s">
        <v>20</v>
      </c>
      <c r="B5" s="48" t="s">
        <v>21</v>
      </c>
      <c r="C5" s="51" t="s">
        <v>22</v>
      </c>
      <c r="D5" s="51" t="s">
        <v>23</v>
      </c>
      <c r="E5" s="40" t="s">
        <v>10</v>
      </c>
      <c r="F5" s="1" t="s">
        <v>24</v>
      </c>
      <c r="G5" s="2">
        <v>0.69</v>
      </c>
      <c r="H5" s="43">
        <v>0.14000000000000001</v>
      </c>
      <c r="I5" s="43">
        <v>16.38</v>
      </c>
      <c r="J5" s="43">
        <v>0.88</v>
      </c>
    </row>
    <row r="6" spans="1:10" ht="37.5" customHeight="1" x14ac:dyDescent="0.25">
      <c r="A6" s="41"/>
      <c r="B6" s="49"/>
      <c r="C6" s="52"/>
      <c r="D6" s="52"/>
      <c r="E6" s="41"/>
      <c r="F6" s="1" t="s">
        <v>25</v>
      </c>
      <c r="G6" s="2">
        <v>1</v>
      </c>
      <c r="H6" s="44"/>
      <c r="I6" s="44"/>
      <c r="J6" s="44"/>
    </row>
    <row r="7" spans="1:10" ht="37.5" customHeight="1" x14ac:dyDescent="0.25">
      <c r="A7" s="41"/>
      <c r="B7" s="49"/>
      <c r="C7" s="52"/>
      <c r="D7" s="52"/>
      <c r="E7" s="41"/>
      <c r="F7" s="1" t="s">
        <v>26</v>
      </c>
      <c r="G7" s="2">
        <v>0.86</v>
      </c>
      <c r="H7" s="44"/>
      <c r="I7" s="44"/>
      <c r="J7" s="44"/>
    </row>
    <row r="8" spans="1:10" ht="36" customHeight="1" x14ac:dyDescent="0.25">
      <c r="A8" s="42"/>
      <c r="B8" s="50"/>
      <c r="C8" s="53"/>
      <c r="D8" s="53"/>
      <c r="E8" s="42"/>
      <c r="F8" s="1" t="s">
        <v>27</v>
      </c>
      <c r="G8" s="2">
        <v>0.99</v>
      </c>
      <c r="H8" s="45"/>
      <c r="I8" s="45"/>
      <c r="J8" s="45"/>
    </row>
  </sheetData>
  <mergeCells count="9">
    <mergeCell ref="E5:E8"/>
    <mergeCell ref="H5:H8"/>
    <mergeCell ref="I5:I8"/>
    <mergeCell ref="J5:J8"/>
    <mergeCell ref="A4:B4"/>
    <mergeCell ref="A5:A8"/>
    <mergeCell ref="B5:B8"/>
    <mergeCell ref="C5:C8"/>
    <mergeCell ref="D5:D8"/>
  </mergeCells>
  <conditionalFormatting sqref="F4:G4">
    <cfRule type="cellIs" dxfId="1" priority="2" operator="equal">
      <formula>"-"</formula>
    </cfRule>
  </conditionalFormatting>
  <conditionalFormatting sqref="F5:G8">
    <cfRule type="cellIs" dxfId="0" priority="1" operator="equal">
      <formula>"-"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 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Корушов Сергей Олегович</dc:creator>
  <cp:lastModifiedBy>Евгения Захватова</cp:lastModifiedBy>
  <cp:lastPrinted>2023-02-07T07:21:23Z</cp:lastPrinted>
  <dcterms:created xsi:type="dcterms:W3CDTF">2019-02-05T15:38:57Z</dcterms:created>
  <dcterms:modified xsi:type="dcterms:W3CDTF">2026-03-31T07:30:23Z</dcterms:modified>
</cp:coreProperties>
</file>