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КОНТАКТ\ПИЛИПЕНКО_Т_С\ЭМ-26\Краска аэрозольная\"/>
    </mc:Choice>
  </mc:AlternateContent>
  <bookViews>
    <workbookView xWindow="0" yWindow="0" windowWidth="23040" windowHeight="9384" tabRatio="599"/>
  </bookViews>
  <sheets>
    <sheet name="НМЦД" sheetId="3" r:id="rId1"/>
  </sheets>
  <definedNames>
    <definedName name="_xlnm.Print_Area" localSheetId="0">НМЦД!$A$2:$O$43</definedName>
  </definedNames>
  <calcPr calcId="152511"/>
</workbook>
</file>

<file path=xl/calcChain.xml><?xml version="1.0" encoding="utf-8"?>
<calcChain xmlns="http://schemas.openxmlformats.org/spreadsheetml/2006/main">
  <c r="G9" i="3" l="1"/>
  <c r="G8" i="3"/>
  <c r="E9" i="3"/>
  <c r="E8" i="3"/>
  <c r="C9" i="3" l="1"/>
  <c r="J9" i="3" l="1"/>
  <c r="I9" i="3"/>
  <c r="H7" i="3" l="1"/>
  <c r="M9" i="3" l="1"/>
  <c r="F7" i="3"/>
  <c r="G10" i="3"/>
  <c r="C8" i="3"/>
  <c r="C10" i="3" s="1"/>
  <c r="I8" i="3"/>
  <c r="E10" i="3"/>
  <c r="J8" i="3"/>
  <c r="M8" i="3" s="1"/>
  <c r="M10" i="3" s="1"/>
</calcChain>
</file>

<file path=xl/sharedStrings.xml><?xml version="1.0" encoding="utf-8"?>
<sst xmlns="http://schemas.openxmlformats.org/spreadsheetml/2006/main" count="21" uniqueCount="19">
  <si>
    <t>№ п/п</t>
  </si>
  <si>
    <t>РАСЧЕТ НАЧАЛЬНОЙ (МАКСИМАЛЬНОЙ) ЦЕНЫ ДОГОВОРА</t>
  </si>
  <si>
    <t>Коэффициент вариации</t>
  </si>
  <si>
    <t>Средняя цена за единицу</t>
  </si>
  <si>
    <t>Количество</t>
  </si>
  <si>
    <t>Единица измерения</t>
  </si>
  <si>
    <t>ИТОГО:</t>
  </si>
  <si>
    <t>Наименьшая цена Договора, предложенная поставщиком (подрядчиком, исполнителем), составила:</t>
  </si>
  <si>
    <t xml:space="preserve"> </t>
  </si>
  <si>
    <t>Осуществление закупки через электронный магазин</t>
  </si>
  <si>
    <t>Наименование объекта закупки</t>
  </si>
  <si>
    <t>ИЦИ 1.                                01-04-398/26-0-0
09.04.2026</t>
  </si>
  <si>
    <t>Л;ДМ³</t>
  </si>
  <si>
    <t>Поставка краски акриловой аэрозольной для городской сетевой акции "Безопасная территория"</t>
  </si>
  <si>
    <t>ИЦИ 2.                                01-04-398-1/26-0-0
09.04.2026</t>
  </si>
  <si>
    <t>ИЦИ 3.                                01-04-398-2/26-0-0
09.04.2026</t>
  </si>
  <si>
    <t xml:space="preserve">Цена за единицу,  в том числе НДС </t>
  </si>
  <si>
    <t>Краска акриловая аэрозольная</t>
  </si>
  <si>
    <t>Стоимость, руб. в том числе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</si>
</sst>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\ _р_._-;\-* #,##0.00\ _р_._-;_-* &quot;-&quot;??\ _р_._-;_-@_-"/>
  </numFmts>
  <fonts count="1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0" fontId="3" fillId="0" borderId="0"/>
    <xf numFmtId="9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1"/>
    <xf numFmtId="0" fontId="3" fillId="0" borderId="0" xfId="1" applyBorder="1"/>
    <xf numFmtId="0" fontId="3" fillId="0" borderId="0" xfId="1" applyAlignment="1">
      <alignment wrapText="1"/>
    </xf>
    <xf numFmtId="0" fontId="3" fillId="0" borderId="0" xfId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2" fontId="3" fillId="0" borderId="0" xfId="1" applyNumberFormat="1"/>
    <xf numFmtId="43" fontId="6" fillId="0" borderId="14" xfId="1" applyNumberFormat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 wrapText="1"/>
    </xf>
    <xf numFmtId="43" fontId="6" fillId="0" borderId="15" xfId="4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3" fontId="6" fillId="0" borderId="13" xfId="1" applyNumberFormat="1" applyFont="1" applyFill="1" applyBorder="1" applyAlignment="1">
      <alignment horizontal="center" vertical="center"/>
    </xf>
    <xf numFmtId="43" fontId="6" fillId="0" borderId="12" xfId="1" applyNumberFormat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 wrapText="1"/>
    </xf>
    <xf numFmtId="43" fontId="6" fillId="0" borderId="16" xfId="4" applyFont="1" applyFill="1" applyBorder="1" applyAlignment="1">
      <alignment horizontal="center" vertical="center"/>
    </xf>
    <xf numFmtId="10" fontId="6" fillId="0" borderId="4" xfId="4" applyNumberFormat="1" applyFont="1" applyFill="1" applyBorder="1" applyAlignment="1">
      <alignment horizontal="center" vertical="center"/>
    </xf>
    <xf numFmtId="43" fontId="6" fillId="0" borderId="2" xfId="4" applyFont="1" applyFill="1" applyBorder="1" applyAlignment="1">
      <alignment horizontal="center" vertical="center"/>
    </xf>
    <xf numFmtId="43" fontId="6" fillId="0" borderId="3" xfId="4" applyFont="1" applyFill="1" applyBorder="1" applyAlignment="1">
      <alignment horizontal="center" vertical="center"/>
    </xf>
    <xf numFmtId="43" fontId="6" fillId="0" borderId="14" xfId="4" applyFont="1" applyFill="1" applyBorder="1" applyAlignment="1">
      <alignment horizontal="right" vertical="center"/>
    </xf>
    <xf numFmtId="0" fontId="7" fillId="0" borderId="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43" fontId="5" fillId="0" borderId="14" xfId="1" applyNumberFormat="1" applyFont="1" applyFill="1" applyBorder="1" applyAlignment="1">
      <alignment horizontal="center" vertical="center"/>
    </xf>
    <xf numFmtId="43" fontId="8" fillId="0" borderId="15" xfId="4" applyFont="1" applyFill="1" applyBorder="1" applyAlignment="1">
      <alignment horizontal="center" vertical="center"/>
    </xf>
    <xf numFmtId="43" fontId="8" fillId="0" borderId="17" xfId="4" applyFont="1" applyFill="1" applyBorder="1" applyAlignment="1">
      <alignment horizontal="center" vertical="center"/>
    </xf>
    <xf numFmtId="43" fontId="11" fillId="0" borderId="16" xfId="4" applyFont="1" applyFill="1" applyBorder="1" applyAlignment="1">
      <alignment horizontal="center" vertical="center"/>
    </xf>
    <xf numFmtId="43" fontId="10" fillId="0" borderId="15" xfId="4" applyFont="1" applyFill="1" applyBorder="1" applyAlignment="1">
      <alignment horizontal="center" vertical="center"/>
    </xf>
    <xf numFmtId="0" fontId="5" fillId="0" borderId="4" xfId="4" applyNumberFormat="1" applyFont="1" applyFill="1" applyBorder="1" applyAlignment="1">
      <alignment horizontal="center" vertical="center"/>
    </xf>
    <xf numFmtId="1" fontId="5" fillId="0" borderId="3" xfId="4" applyNumberFormat="1" applyFont="1" applyFill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4" fontId="4" fillId="0" borderId="1" xfId="1" applyNumberFormat="1" applyFont="1" applyFill="1" applyBorder="1" applyAlignment="1">
      <alignment horizontal="center" vertical="center"/>
    </xf>
    <xf numFmtId="4" fontId="4" fillId="0" borderId="2" xfId="1" applyNumberFormat="1" applyFont="1" applyFill="1" applyBorder="1" applyAlignment="1">
      <alignment horizontal="center" vertical="center"/>
    </xf>
    <xf numFmtId="4" fontId="4" fillId="0" borderId="3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 wrapText="1"/>
    </xf>
    <xf numFmtId="0" fontId="5" fillId="0" borderId="2" xfId="1" applyFont="1" applyFill="1" applyBorder="1" applyAlignment="1">
      <alignment horizontal="right" vertical="center" wrapText="1"/>
    </xf>
    <xf numFmtId="0" fontId="5" fillId="0" borderId="3" xfId="1" applyFont="1" applyFill="1" applyBorder="1" applyAlignment="1">
      <alignment horizontal="right" vertical="center" wrapText="1"/>
    </xf>
    <xf numFmtId="0" fontId="9" fillId="0" borderId="0" xfId="1" applyFont="1" applyAlignment="1">
      <alignment horizontal="center"/>
    </xf>
    <xf numFmtId="0" fontId="2" fillId="0" borderId="0" xfId="1" applyFont="1" applyBorder="1" applyAlignment="1">
      <alignment horizontal="center"/>
    </xf>
  </cellXfs>
  <cellStyles count="5">
    <cellStyle name="Обычный" xfId="0" builtinId="0"/>
    <cellStyle name="Обычный 2" xfId="1"/>
    <cellStyle name="Процентный 2" xfId="2"/>
    <cellStyle name="Финансовый 2" xfId="3"/>
    <cellStyle name="Финансовый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9"/>
  <sheetViews>
    <sheetView tabSelected="1" zoomScaleNormal="100" zoomScaleSheetLayoutView="70" workbookViewId="0">
      <selection activeCell="F13" sqref="F13"/>
    </sheetView>
  </sheetViews>
  <sheetFormatPr defaultColWidth="8.6640625" defaultRowHeight="14.4" x14ac:dyDescent="0.3"/>
  <cols>
    <col min="1" max="1" width="5.6640625" style="1" customWidth="1"/>
    <col min="2" max="2" width="31.6640625" style="1" customWidth="1"/>
    <col min="3" max="3" width="16.109375" style="1" customWidth="1"/>
    <col min="4" max="4" width="12.44140625" style="1" customWidth="1"/>
    <col min="5" max="5" width="16.6640625" style="1" customWidth="1"/>
    <col min="6" max="6" width="13.109375" style="1" customWidth="1"/>
    <col min="7" max="7" width="16.5546875" style="1" customWidth="1"/>
    <col min="8" max="8" width="12.6640625" style="1" customWidth="1"/>
    <col min="9" max="9" width="13.5546875" style="1" customWidth="1"/>
    <col min="10" max="10" width="13" style="1" customWidth="1"/>
    <col min="11" max="11" width="12" style="1" customWidth="1"/>
    <col min="12" max="12" width="13.5546875" style="1" customWidth="1"/>
    <col min="13" max="13" width="14" style="1" customWidth="1"/>
    <col min="14" max="14" width="17" style="2" customWidth="1"/>
    <col min="15" max="15" width="19.88671875" style="2" customWidth="1"/>
    <col min="16" max="16" width="17" style="1" customWidth="1"/>
    <col min="17" max="17" width="12.6640625" style="1" customWidth="1"/>
    <col min="18" max="16384" width="8.6640625" style="1"/>
  </cols>
  <sheetData>
    <row r="2" spans="1:16" ht="14.25" customHeight="1" x14ac:dyDescent="0.3">
      <c r="C2" s="34" t="s">
        <v>9</v>
      </c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6" ht="17.399999999999999" x14ac:dyDescent="0.3">
      <c r="A3" s="46" t="s">
        <v>13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1" t="s">
        <v>8</v>
      </c>
    </row>
    <row r="5" spans="1:16" x14ac:dyDescent="0.3">
      <c r="A5" s="47" t="s">
        <v>1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16" ht="15" thickBot="1" x14ac:dyDescent="0.35">
      <c r="B6" s="3"/>
      <c r="M6" s="4"/>
    </row>
    <row r="7" spans="1:16" ht="105.75" customHeight="1" thickBot="1" x14ac:dyDescent="0.35">
      <c r="A7" s="6" t="s">
        <v>0</v>
      </c>
      <c r="B7" s="6" t="s">
        <v>10</v>
      </c>
      <c r="C7" s="23" t="s">
        <v>11</v>
      </c>
      <c r="D7" s="25" t="s">
        <v>16</v>
      </c>
      <c r="E7" s="23" t="s">
        <v>14</v>
      </c>
      <c r="F7" s="24" t="str">
        <f>$D$7</f>
        <v xml:space="preserve">Цена за единицу,  в том числе НДС </v>
      </c>
      <c r="G7" s="23" t="s">
        <v>15</v>
      </c>
      <c r="H7" s="25" t="str">
        <f>$D$7</f>
        <v xml:space="preserve">Цена за единицу,  в том числе НДС </v>
      </c>
      <c r="I7" s="6" t="s">
        <v>2</v>
      </c>
      <c r="J7" s="7" t="s">
        <v>3</v>
      </c>
      <c r="K7" s="6" t="s">
        <v>4</v>
      </c>
      <c r="L7" s="8" t="s">
        <v>5</v>
      </c>
      <c r="M7" s="8" t="s">
        <v>18</v>
      </c>
    </row>
    <row r="8" spans="1:16" ht="105.75" customHeight="1" thickBot="1" x14ac:dyDescent="0.35">
      <c r="A8" s="17">
        <v>1</v>
      </c>
      <c r="B8" s="26" t="s">
        <v>17</v>
      </c>
      <c r="C8" s="12">
        <f>K8*D8</f>
        <v>47250.450000000004</v>
      </c>
      <c r="D8" s="18">
        <v>403.85</v>
      </c>
      <c r="E8" s="28">
        <f>F8*K8</f>
        <v>57599.1</v>
      </c>
      <c r="F8" s="29">
        <v>492.3</v>
      </c>
      <c r="G8" s="31">
        <f>H8*K8</f>
        <v>45074.25</v>
      </c>
      <c r="H8" s="30">
        <v>385.25</v>
      </c>
      <c r="I8" s="19">
        <f>STDEV(D8,F8,H8)/AVERAGE(D8,F8,H8)</f>
        <v>0.13390929279684236</v>
      </c>
      <c r="J8" s="20">
        <f>ROUND((D8+F8+H8)/3,2)</f>
        <v>427.13</v>
      </c>
      <c r="K8" s="32">
        <v>117</v>
      </c>
      <c r="L8" s="33" t="s">
        <v>12</v>
      </c>
      <c r="M8" s="21">
        <f>J8*K8</f>
        <v>49974.21</v>
      </c>
    </row>
    <row r="9" spans="1:16" ht="58.5" customHeight="1" thickBot="1" x14ac:dyDescent="0.35">
      <c r="A9" s="11">
        <v>2</v>
      </c>
      <c r="B9" s="26" t="s">
        <v>17</v>
      </c>
      <c r="C9" s="12">
        <f>K9*D9</f>
        <v>47250.450000000004</v>
      </c>
      <c r="D9" s="18">
        <v>403.85</v>
      </c>
      <c r="E9" s="28">
        <f>F9*K9</f>
        <v>57599.1</v>
      </c>
      <c r="F9" s="29">
        <v>492.3</v>
      </c>
      <c r="G9" s="31">
        <f>H9*K9</f>
        <v>45074.25</v>
      </c>
      <c r="H9" s="30">
        <v>385.25</v>
      </c>
      <c r="I9" s="19">
        <f>STDEV(D9,F9,H9)/AVERAGE(D9,F9,H9)</f>
        <v>0.13390929279684236</v>
      </c>
      <c r="J9" s="20">
        <f>ROUND((D9+F9+H9)/3,2)</f>
        <v>427.13</v>
      </c>
      <c r="K9" s="32">
        <v>117</v>
      </c>
      <c r="L9" s="33" t="s">
        <v>12</v>
      </c>
      <c r="M9" s="21">
        <f>J9*K9</f>
        <v>49974.21</v>
      </c>
    </row>
    <row r="10" spans="1:16" ht="20.25" customHeight="1" thickBot="1" x14ac:dyDescent="0.35">
      <c r="A10" s="35"/>
      <c r="B10" s="36"/>
      <c r="C10" s="10">
        <f>SUM(C8:C9)</f>
        <v>94500.900000000009</v>
      </c>
      <c r="D10" s="15"/>
      <c r="E10" s="10">
        <f>SUM(E8:E9)</f>
        <v>115198.2</v>
      </c>
      <c r="F10" s="16"/>
      <c r="G10" s="27">
        <f>SUM(G8:G9)</f>
        <v>90148.5</v>
      </c>
      <c r="H10" s="15"/>
      <c r="I10" s="10"/>
      <c r="J10" s="37" t="s">
        <v>6</v>
      </c>
      <c r="K10" s="38"/>
      <c r="L10" s="39"/>
      <c r="M10" s="22">
        <f>SUM(M8:M9)</f>
        <v>99948.42</v>
      </c>
      <c r="N10" s="13"/>
    </row>
    <row r="11" spans="1:16" ht="23.25" customHeight="1" thickBot="1" x14ac:dyDescent="0.35">
      <c r="A11" s="43" t="s">
        <v>7</v>
      </c>
      <c r="B11" s="44"/>
      <c r="C11" s="44"/>
      <c r="D11" s="44"/>
      <c r="E11" s="44"/>
      <c r="F11" s="44"/>
      <c r="G11" s="44"/>
      <c r="H11" s="44"/>
      <c r="I11" s="44"/>
      <c r="J11" s="45"/>
      <c r="K11" s="40">
        <v>90148.5</v>
      </c>
      <c r="L11" s="41"/>
      <c r="M11" s="42"/>
      <c r="N11" s="14"/>
      <c r="O11" s="14"/>
    </row>
    <row r="12" spans="1:16" ht="19.5" customHeight="1" x14ac:dyDescent="0.3"/>
    <row r="13" spans="1:16" ht="22.5" customHeight="1" x14ac:dyDescent="0.3"/>
    <row r="14" spans="1:16" ht="22.5" customHeigh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6" ht="22.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9" spans="1:17" s="2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P19" s="1"/>
      <c r="Q19" s="1"/>
    </row>
    <row r="24" spans="1:17" x14ac:dyDescent="0.3">
      <c r="J24" s="9"/>
    </row>
    <row r="25" spans="1:17" x14ac:dyDescent="0.3">
      <c r="J25" s="9"/>
    </row>
    <row r="28" spans="1:17" x14ac:dyDescent="0.3">
      <c r="J28" s="9"/>
    </row>
    <row r="29" spans="1:17" x14ac:dyDescent="0.3">
      <c r="J29" s="9"/>
    </row>
  </sheetData>
  <mergeCells count="7">
    <mergeCell ref="C2:M2"/>
    <mergeCell ref="A10:B10"/>
    <mergeCell ref="J10:L10"/>
    <mergeCell ref="K11:M11"/>
    <mergeCell ref="A11:J11"/>
    <mergeCell ref="A3:O3"/>
    <mergeCell ref="A5:O5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НМЦД</vt:lpstr>
      <vt:lpstr>НМЦД!Область_печати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2021-10-20T09:01:28Z</cp:lastPrinted>
  <dcterms:created xsi:type="dcterms:W3CDTF">2014-01-27T13:34:50Z</dcterms:created>
  <dcterms:modified xsi:type="dcterms:W3CDTF">2026-04-15T09:09:33Z</dcterms:modified>
</cp:coreProperties>
</file>