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Ирина\МАЙ питание\"/>
    </mc:Choice>
  </mc:AlternateContent>
  <bookViews>
    <workbookView xWindow="0" yWindow="0" windowWidth="19170" windowHeight="6570"/>
  </bookViews>
  <sheets>
    <sheet name="ОБЩИЙ ДЛЯ УКАЗАНИЯ" sheetId="8" r:id="rId1"/>
    <sheet name="ОБЩИЙ" sheetId="2" r:id="rId2"/>
    <sheet name="ПРЕИМ РФ" sheetId="3" r:id="rId3"/>
    <sheet name="3500-р_УИС" sheetId="4" r:id="rId4"/>
    <sheet name="1217-р_ООИ" sheetId="5" r:id="rId5"/>
    <sheet name="1875-р" sheetId="6" r:id="rId6"/>
    <sheet name="1217-р_ООИ,3500-р_УИС" sheetId="7" r:id="rId7"/>
    <sheet name="ПОЗИЦИИ БЕЗ ККН" sheetId="1" r:id="rId8"/>
  </sheets>
  <definedNames>
    <definedName name="_xlnm._FilterDatabase" localSheetId="0" hidden="1">'ОБЩИЙ ДЛЯ УКАЗАНИЯ'!$A$8:$F$14</definedName>
    <definedName name="БАЗА">'ОБЩИЙ ДЛЯ УКАЗАНИЯ'!$B$9:$H$14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8" l="1"/>
  <c r="I10" i="8"/>
  <c r="I11" i="8"/>
  <c r="I12" i="8"/>
  <c r="I13" i="8"/>
  <c r="I16" i="8" l="1"/>
  <c r="S4" i="7"/>
  <c r="S8" i="7"/>
  <c r="S12" i="7"/>
  <c r="S18" i="7"/>
  <c r="R4" i="7"/>
  <c r="T4" i="7" s="1"/>
  <c r="R8" i="7"/>
  <c r="T8" i="7" s="1"/>
  <c r="R12" i="7"/>
  <c r="R18" i="7"/>
  <c r="S4" i="6"/>
  <c r="S9" i="6"/>
  <c r="S14" i="6"/>
  <c r="S17" i="6"/>
  <c r="S25" i="6"/>
  <c r="S31" i="6"/>
  <c r="S36" i="6"/>
  <c r="S41" i="6"/>
  <c r="S46" i="6"/>
  <c r="S52" i="6"/>
  <c r="S58" i="6"/>
  <c r="S64" i="6"/>
  <c r="S71" i="6"/>
  <c r="S76" i="6"/>
  <c r="R4" i="6"/>
  <c r="R9" i="6"/>
  <c r="R14" i="6"/>
  <c r="R17" i="6"/>
  <c r="R25" i="6"/>
  <c r="R31" i="6"/>
  <c r="R36" i="6"/>
  <c r="R41" i="6"/>
  <c r="T41" i="6" s="1"/>
  <c r="R46" i="6"/>
  <c r="R52" i="6"/>
  <c r="R58" i="6"/>
  <c r="R64" i="6"/>
  <c r="R71" i="6"/>
  <c r="R76" i="6"/>
  <c r="S4" i="5"/>
  <c r="S12" i="5"/>
  <c r="S16" i="5"/>
  <c r="S22" i="5"/>
  <c r="S30" i="5"/>
  <c r="S35" i="5"/>
  <c r="S41" i="5"/>
  <c r="S48" i="5"/>
  <c r="S52" i="5"/>
  <c r="S57" i="5"/>
  <c r="S62" i="5"/>
  <c r="R4" i="5"/>
  <c r="R12" i="5"/>
  <c r="R16" i="5"/>
  <c r="R22" i="5"/>
  <c r="R30" i="5"/>
  <c r="R35" i="5"/>
  <c r="R41" i="5"/>
  <c r="R48" i="5"/>
  <c r="R52" i="5"/>
  <c r="R57" i="5"/>
  <c r="R62" i="5"/>
  <c r="S4" i="4"/>
  <c r="S10" i="4"/>
  <c r="S13" i="4"/>
  <c r="S23" i="4"/>
  <c r="S33" i="4"/>
  <c r="S38" i="4"/>
  <c r="S44" i="4"/>
  <c r="S49" i="4"/>
  <c r="S54" i="4"/>
  <c r="S58" i="4"/>
  <c r="S63" i="4"/>
  <c r="S67" i="4"/>
  <c r="S72" i="4"/>
  <c r="S77" i="4"/>
  <c r="S83" i="4"/>
  <c r="S90" i="4"/>
  <c r="S97" i="4"/>
  <c r="S102" i="4"/>
  <c r="S107" i="4"/>
  <c r="S117" i="4"/>
  <c r="S124" i="4"/>
  <c r="S129" i="4"/>
  <c r="S134" i="4"/>
  <c r="S139" i="4"/>
  <c r="S142" i="4"/>
  <c r="S145" i="4"/>
  <c r="S148" i="4"/>
  <c r="S153" i="4"/>
  <c r="S158" i="4"/>
  <c r="S163" i="4"/>
  <c r="S167" i="4"/>
  <c r="S171" i="4"/>
  <c r="R4" i="4"/>
  <c r="T4" i="4" s="1"/>
  <c r="R10" i="4"/>
  <c r="R13" i="4"/>
  <c r="R23" i="4"/>
  <c r="R33" i="4"/>
  <c r="R38" i="4"/>
  <c r="T38" i="4" s="1"/>
  <c r="R44" i="4"/>
  <c r="T44" i="4" s="1"/>
  <c r="R49" i="4"/>
  <c r="T49" i="4" s="1"/>
  <c r="R54" i="4"/>
  <c r="T54" i="4" s="1"/>
  <c r="R58" i="4"/>
  <c r="T58" i="4" s="1"/>
  <c r="R63" i="4"/>
  <c r="T63" i="4" s="1"/>
  <c r="R67" i="4"/>
  <c r="T67" i="4" s="1"/>
  <c r="R72" i="4"/>
  <c r="T72" i="4" s="1"/>
  <c r="R77" i="4"/>
  <c r="T77" i="4" s="1"/>
  <c r="R83" i="4"/>
  <c r="R90" i="4"/>
  <c r="R97" i="4"/>
  <c r="T97" i="4" s="1"/>
  <c r="R102" i="4"/>
  <c r="T102" i="4" s="1"/>
  <c r="R107" i="4"/>
  <c r="T107" i="4" s="1"/>
  <c r="R117" i="4"/>
  <c r="T117" i="4" s="1"/>
  <c r="R124" i="4"/>
  <c r="T124" i="4" s="1"/>
  <c r="R129" i="4"/>
  <c r="T129" i="4" s="1"/>
  <c r="R134" i="4"/>
  <c r="T134" i="4" s="1"/>
  <c r="R139" i="4"/>
  <c r="T139" i="4" s="1"/>
  <c r="R142" i="4"/>
  <c r="R145" i="4"/>
  <c r="T145" i="4" s="1"/>
  <c r="R148" i="4"/>
  <c r="R153" i="4"/>
  <c r="T153" i="4" s="1"/>
  <c r="R158" i="4"/>
  <c r="T158" i="4" s="1"/>
  <c r="R163" i="4"/>
  <c r="T163" i="4" s="1"/>
  <c r="R167" i="4"/>
  <c r="R171" i="4"/>
  <c r="T171" i="4" s="1"/>
  <c r="S4" i="3"/>
  <c r="S8" i="3"/>
  <c r="S12" i="3"/>
  <c r="S20" i="3"/>
  <c r="S25" i="3"/>
  <c r="S31" i="3"/>
  <c r="S35" i="3"/>
  <c r="S41" i="3"/>
  <c r="S45" i="3"/>
  <c r="S50" i="3"/>
  <c r="S55" i="3"/>
  <c r="S62" i="3"/>
  <c r="S66" i="3"/>
  <c r="S70" i="3"/>
  <c r="S76" i="3"/>
  <c r="S79" i="3"/>
  <c r="S89" i="3"/>
  <c r="S94" i="3"/>
  <c r="S97" i="3"/>
  <c r="S100" i="3"/>
  <c r="S103" i="3"/>
  <c r="S108" i="3"/>
  <c r="S111" i="3"/>
  <c r="S119" i="3"/>
  <c r="S130" i="3"/>
  <c r="R4" i="3"/>
  <c r="R8" i="3"/>
  <c r="R12" i="3"/>
  <c r="R20" i="3"/>
  <c r="R25" i="3"/>
  <c r="R31" i="3"/>
  <c r="R35" i="3"/>
  <c r="R41" i="3"/>
  <c r="R45" i="3"/>
  <c r="R50" i="3"/>
  <c r="R55" i="3"/>
  <c r="R62" i="3"/>
  <c r="R66" i="3"/>
  <c r="R70" i="3"/>
  <c r="R76" i="3"/>
  <c r="R79" i="3"/>
  <c r="R89" i="3"/>
  <c r="R94" i="3"/>
  <c r="R97" i="3"/>
  <c r="R100" i="3"/>
  <c r="R103" i="3"/>
  <c r="R108" i="3"/>
  <c r="R111" i="3"/>
  <c r="R119" i="3"/>
  <c r="R130" i="3"/>
  <c r="T4" i="2"/>
  <c r="T8" i="2"/>
  <c r="T12" i="2"/>
  <c r="T18" i="2"/>
  <c r="T21" i="2"/>
  <c r="T29" i="2"/>
  <c r="T37" i="2"/>
  <c r="T42" i="2"/>
  <c r="T47" i="2"/>
  <c r="T52" i="2"/>
  <c r="T56" i="2"/>
  <c r="T62" i="2"/>
  <c r="T66" i="2"/>
  <c r="T76" i="2"/>
  <c r="T86" i="2"/>
  <c r="T91" i="2"/>
  <c r="T97" i="2"/>
  <c r="T103" i="2"/>
  <c r="T107" i="2"/>
  <c r="T111" i="2"/>
  <c r="T116" i="2"/>
  <c r="T121" i="2"/>
  <c r="T126" i="2"/>
  <c r="T131" i="2"/>
  <c r="T135" i="2"/>
  <c r="T140" i="2"/>
  <c r="T144" i="2"/>
  <c r="T149" i="2"/>
  <c r="T154" i="2"/>
  <c r="T161" i="2"/>
  <c r="T167" i="2"/>
  <c r="T174" i="2"/>
  <c r="T181" i="2"/>
  <c r="T185" i="2"/>
  <c r="T189" i="2"/>
  <c r="T192" i="2"/>
  <c r="T198" i="2"/>
  <c r="T201" i="2"/>
  <c r="T211" i="2"/>
  <c r="T216" i="2"/>
  <c r="T221" i="2"/>
  <c r="T226" i="2"/>
  <c r="T234" i="2"/>
  <c r="T244" i="2"/>
  <c r="T251" i="2"/>
  <c r="T257" i="2"/>
  <c r="T262" i="2"/>
  <c r="T267" i="2"/>
  <c r="T272" i="2"/>
  <c r="T277" i="2"/>
  <c r="T282" i="2"/>
  <c r="T287" i="2"/>
  <c r="T291" i="2"/>
  <c r="T297" i="2"/>
  <c r="T303" i="2"/>
  <c r="T309" i="2"/>
  <c r="T315" i="2"/>
  <c r="T318" i="2"/>
  <c r="T321" i="2"/>
  <c r="T324" i="2"/>
  <c r="T329" i="2"/>
  <c r="T334" i="2"/>
  <c r="T339" i="2"/>
  <c r="T342" i="2"/>
  <c r="T345" i="2"/>
  <c r="T348" i="2"/>
  <c r="T353" i="2"/>
  <c r="T356" i="2"/>
  <c r="T362" i="2"/>
  <c r="T370" i="2"/>
  <c r="T374" i="2"/>
  <c r="T379" i="2"/>
  <c r="T387" i="2"/>
  <c r="T391" i="2"/>
  <c r="T397" i="2"/>
  <c r="T404" i="2"/>
  <c r="T409" i="2"/>
  <c r="T415" i="2"/>
  <c r="T424" i="2"/>
  <c r="T430" i="2"/>
  <c r="T437" i="2"/>
  <c r="T441" i="2"/>
  <c r="T446" i="2"/>
  <c r="T451" i="2"/>
  <c r="T457" i="2"/>
  <c r="T468" i="2"/>
  <c r="S4" i="2"/>
  <c r="S8" i="2"/>
  <c r="S12" i="2"/>
  <c r="S18" i="2"/>
  <c r="U18" i="2" s="1"/>
  <c r="S21" i="2"/>
  <c r="S29" i="2"/>
  <c r="U29" i="2" s="1"/>
  <c r="S37" i="2"/>
  <c r="S42" i="2"/>
  <c r="S47" i="2"/>
  <c r="S52" i="2"/>
  <c r="S56" i="2"/>
  <c r="U56" i="2" s="1"/>
  <c r="S62" i="2"/>
  <c r="U62" i="2" s="1"/>
  <c r="S66" i="2"/>
  <c r="S76" i="2"/>
  <c r="S86" i="2"/>
  <c r="S91" i="2"/>
  <c r="S97" i="2"/>
  <c r="S103" i="2"/>
  <c r="S107" i="2"/>
  <c r="S111" i="2"/>
  <c r="U111" i="2" s="1"/>
  <c r="S116" i="2"/>
  <c r="S121" i="2"/>
  <c r="U121" i="2" s="1"/>
  <c r="S126" i="2"/>
  <c r="S131" i="2"/>
  <c r="S135" i="2"/>
  <c r="S140" i="2"/>
  <c r="S144" i="2"/>
  <c r="U144" i="2" s="1"/>
  <c r="S149" i="2"/>
  <c r="U149" i="2" s="1"/>
  <c r="S154" i="2"/>
  <c r="S161" i="2"/>
  <c r="S167" i="2"/>
  <c r="S174" i="2"/>
  <c r="S181" i="2"/>
  <c r="S185" i="2"/>
  <c r="S189" i="2"/>
  <c r="S192" i="2"/>
  <c r="U192" i="2" s="1"/>
  <c r="S198" i="2"/>
  <c r="S201" i="2"/>
  <c r="U201" i="2" s="1"/>
  <c r="S211" i="2"/>
  <c r="S216" i="2"/>
  <c r="S221" i="2"/>
  <c r="S226" i="2"/>
  <c r="S234" i="2"/>
  <c r="U234" i="2" s="1"/>
  <c r="S244" i="2"/>
  <c r="U244" i="2" s="1"/>
  <c r="S251" i="2"/>
  <c r="S257" i="2"/>
  <c r="S262" i="2"/>
  <c r="S267" i="2"/>
  <c r="S272" i="2"/>
  <c r="S277" i="2"/>
  <c r="S282" i="2"/>
  <c r="S287" i="2"/>
  <c r="U287" i="2" s="1"/>
  <c r="S291" i="2"/>
  <c r="S297" i="2"/>
  <c r="U297" i="2" s="1"/>
  <c r="S303" i="2"/>
  <c r="S309" i="2"/>
  <c r="S315" i="2"/>
  <c r="S318" i="2"/>
  <c r="S321" i="2"/>
  <c r="U321" i="2" s="1"/>
  <c r="S324" i="2"/>
  <c r="U324" i="2" s="1"/>
  <c r="S329" i="2"/>
  <c r="S334" i="2"/>
  <c r="S339" i="2"/>
  <c r="S342" i="2"/>
  <c r="S345" i="2"/>
  <c r="S348" i="2"/>
  <c r="S353" i="2"/>
  <c r="S356" i="2"/>
  <c r="S362" i="2"/>
  <c r="S370" i="2"/>
  <c r="U370" i="2" s="1"/>
  <c r="S374" i="2"/>
  <c r="S379" i="2"/>
  <c r="S387" i="2"/>
  <c r="S391" i="2"/>
  <c r="S397" i="2"/>
  <c r="U397" i="2" s="1"/>
  <c r="S404" i="2"/>
  <c r="U404" i="2" s="1"/>
  <c r="S409" i="2"/>
  <c r="S415" i="2"/>
  <c r="S424" i="2"/>
  <c r="S430" i="2"/>
  <c r="S437" i="2"/>
  <c r="S441" i="2"/>
  <c r="S446" i="2"/>
  <c r="S451" i="2"/>
  <c r="U451" i="2" s="1"/>
  <c r="S457" i="2"/>
  <c r="S468" i="2"/>
  <c r="U468" i="2" s="1"/>
  <c r="N18" i="7"/>
  <c r="N12" i="7"/>
  <c r="N8" i="7"/>
  <c r="N4" i="7"/>
  <c r="N76" i="6"/>
  <c r="N71" i="6"/>
  <c r="N64" i="6"/>
  <c r="N58" i="6"/>
  <c r="N52" i="6"/>
  <c r="N46" i="6"/>
  <c r="N41" i="6"/>
  <c r="N36" i="6"/>
  <c r="N31" i="6"/>
  <c r="N25" i="6"/>
  <c r="N17" i="6"/>
  <c r="N14" i="6"/>
  <c r="N9" i="6"/>
  <c r="N4" i="6"/>
  <c r="N62" i="5"/>
  <c r="N57" i="5"/>
  <c r="N52" i="5"/>
  <c r="N48" i="5"/>
  <c r="N41" i="5"/>
  <c r="N35" i="5"/>
  <c r="N30" i="5"/>
  <c r="N22" i="5"/>
  <c r="N16" i="5"/>
  <c r="N12" i="5"/>
  <c r="N4" i="5"/>
  <c r="N171" i="4"/>
  <c r="N167" i="4"/>
  <c r="N163" i="4"/>
  <c r="N158" i="4"/>
  <c r="N153" i="4"/>
  <c r="N148" i="4"/>
  <c r="N145" i="4"/>
  <c r="N142" i="4"/>
  <c r="N139" i="4"/>
  <c r="N134" i="4"/>
  <c r="N129" i="4"/>
  <c r="N124" i="4"/>
  <c r="N117" i="4"/>
  <c r="N107" i="4"/>
  <c r="N102" i="4"/>
  <c r="N97" i="4"/>
  <c r="N90" i="4"/>
  <c r="N83" i="4"/>
  <c r="N77" i="4"/>
  <c r="N72" i="4"/>
  <c r="N67" i="4"/>
  <c r="N63" i="4"/>
  <c r="N58" i="4"/>
  <c r="N54" i="4"/>
  <c r="N49" i="4"/>
  <c r="N44" i="4"/>
  <c r="N38" i="4"/>
  <c r="N33" i="4"/>
  <c r="N23" i="4"/>
  <c r="N13" i="4"/>
  <c r="N10" i="4"/>
  <c r="N4" i="4"/>
  <c r="N130" i="3"/>
  <c r="N119" i="3"/>
  <c r="N111" i="3"/>
  <c r="N108" i="3"/>
  <c r="N103" i="3"/>
  <c r="N100" i="3"/>
  <c r="N97" i="3"/>
  <c r="N94" i="3"/>
  <c r="N89" i="3"/>
  <c r="N79" i="3"/>
  <c r="N76" i="3"/>
  <c r="N70" i="3"/>
  <c r="N66" i="3"/>
  <c r="N62" i="3"/>
  <c r="N55" i="3"/>
  <c r="N50" i="3"/>
  <c r="N45" i="3"/>
  <c r="N41" i="3"/>
  <c r="N35" i="3"/>
  <c r="N31" i="3"/>
  <c r="N25" i="3"/>
  <c r="N20" i="3"/>
  <c r="N12" i="3"/>
  <c r="N8" i="3"/>
  <c r="N4" i="3"/>
  <c r="N468" i="2"/>
  <c r="N457" i="2"/>
  <c r="N451" i="2"/>
  <c r="N446" i="2"/>
  <c r="N441" i="2"/>
  <c r="N437" i="2"/>
  <c r="N430" i="2"/>
  <c r="N424" i="2"/>
  <c r="N415" i="2"/>
  <c r="N409" i="2"/>
  <c r="N404" i="2"/>
  <c r="N397" i="2"/>
  <c r="N391" i="2"/>
  <c r="N387" i="2"/>
  <c r="N379" i="2"/>
  <c r="N374" i="2"/>
  <c r="N370" i="2"/>
  <c r="N362" i="2"/>
  <c r="N356" i="2"/>
  <c r="N353" i="2"/>
  <c r="N348" i="2"/>
  <c r="N345" i="2"/>
  <c r="N342" i="2"/>
  <c r="N339" i="2"/>
  <c r="N334" i="2"/>
  <c r="N329" i="2"/>
  <c r="N324" i="2"/>
  <c r="N321" i="2"/>
  <c r="N318" i="2"/>
  <c r="N315" i="2"/>
  <c r="N309" i="2"/>
  <c r="N303" i="2"/>
  <c r="N297" i="2"/>
  <c r="N291" i="2"/>
  <c r="N287" i="2"/>
  <c r="N282" i="2"/>
  <c r="N277" i="2"/>
  <c r="N272" i="2"/>
  <c r="N267" i="2"/>
  <c r="N262" i="2"/>
  <c r="N257" i="2"/>
  <c r="N251" i="2"/>
  <c r="N244" i="2"/>
  <c r="N234" i="2"/>
  <c r="N226" i="2"/>
  <c r="N221" i="2"/>
  <c r="N216" i="2"/>
  <c r="N211" i="2"/>
  <c r="N201" i="2"/>
  <c r="N198" i="2"/>
  <c r="N192" i="2"/>
  <c r="N189" i="2"/>
  <c r="N185" i="2"/>
  <c r="N181" i="2"/>
  <c r="N174" i="2"/>
  <c r="N167" i="2"/>
  <c r="N161" i="2"/>
  <c r="N154" i="2"/>
  <c r="N149" i="2"/>
  <c r="N144" i="2"/>
  <c r="N140" i="2"/>
  <c r="N135" i="2"/>
  <c r="N131" i="2"/>
  <c r="N126" i="2"/>
  <c r="N121" i="2"/>
  <c r="N116" i="2"/>
  <c r="N111" i="2"/>
  <c r="N107" i="2"/>
  <c r="N103" i="2"/>
  <c r="N97" i="2"/>
  <c r="N91" i="2"/>
  <c r="N86" i="2"/>
  <c r="N76" i="2"/>
  <c r="N66" i="2"/>
  <c r="N62" i="2"/>
  <c r="N56" i="2"/>
  <c r="N52" i="2"/>
  <c r="N47" i="2"/>
  <c r="N42" i="2"/>
  <c r="N37" i="2"/>
  <c r="N29" i="2"/>
  <c r="N21" i="2"/>
  <c r="N18" i="2"/>
  <c r="N12" i="2"/>
  <c r="N8" i="2"/>
  <c r="N4" i="2"/>
  <c r="T33" i="4" l="1"/>
  <c r="T23" i="4"/>
  <c r="T13" i="4"/>
  <c r="T36" i="6"/>
  <c r="T10" i="4"/>
  <c r="T90" i="4"/>
  <c r="T83" i="4"/>
  <c r="U446" i="2"/>
  <c r="U353" i="2"/>
  <c r="T148" i="4"/>
  <c r="U107" i="2"/>
  <c r="U282" i="2"/>
  <c r="U12" i="2"/>
  <c r="U189" i="2"/>
  <c r="U415" i="2"/>
  <c r="U257" i="2"/>
  <c r="U161" i="2"/>
  <c r="U76" i="2"/>
  <c r="T142" i="4"/>
  <c r="U356" i="2"/>
  <c r="U334" i="2"/>
  <c r="T167" i="4"/>
  <c r="T119" i="3"/>
  <c r="T94" i="3"/>
  <c r="T79" i="3"/>
  <c r="T50" i="3"/>
  <c r="T41" i="3"/>
  <c r="T8" i="3"/>
  <c r="T35" i="5"/>
  <c r="U339" i="2"/>
  <c r="U303" i="2"/>
  <c r="U262" i="2"/>
  <c r="U211" i="2"/>
  <c r="U167" i="2"/>
  <c r="U126" i="2"/>
  <c r="U86" i="2"/>
  <c r="U37" i="2"/>
  <c r="U441" i="2"/>
  <c r="U391" i="2"/>
  <c r="U348" i="2"/>
  <c r="U318" i="2"/>
  <c r="U277" i="2"/>
  <c r="U226" i="2"/>
  <c r="U140" i="2"/>
  <c r="U103" i="2"/>
  <c r="U52" i="2"/>
  <c r="U8" i="2"/>
  <c r="T76" i="6"/>
  <c r="T31" i="6"/>
  <c r="T35" i="3"/>
  <c r="U457" i="2"/>
  <c r="U409" i="2"/>
  <c r="U362" i="2"/>
  <c r="U329" i="2"/>
  <c r="U291" i="2"/>
  <c r="U251" i="2"/>
  <c r="U198" i="2"/>
  <c r="U154" i="2"/>
  <c r="U116" i="2"/>
  <c r="U66" i="2"/>
  <c r="U21" i="2"/>
  <c r="T100" i="3"/>
  <c r="T62" i="3"/>
  <c r="T20" i="3"/>
  <c r="T4" i="6"/>
  <c r="U424" i="2"/>
  <c r="U374" i="2"/>
  <c r="T58" i="6"/>
  <c r="T14" i="6"/>
  <c r="T41" i="5"/>
  <c r="U437" i="2"/>
  <c r="U387" i="2"/>
  <c r="U345" i="2"/>
  <c r="U315" i="2"/>
  <c r="U272" i="2"/>
  <c r="U221" i="2"/>
  <c r="U181" i="2"/>
  <c r="U135" i="2"/>
  <c r="U97" i="2"/>
  <c r="U47" i="2"/>
  <c r="U4" i="2"/>
  <c r="T45" i="3"/>
  <c r="T4" i="3"/>
  <c r="T22" i="5"/>
  <c r="T71" i="6"/>
  <c r="T25" i="6"/>
  <c r="U430" i="2"/>
  <c r="U379" i="2"/>
  <c r="U342" i="2"/>
  <c r="U309" i="2"/>
  <c r="U267" i="2"/>
  <c r="U216" i="2"/>
  <c r="U174" i="2"/>
  <c r="U131" i="2"/>
  <c r="U91" i="2"/>
  <c r="U42" i="2"/>
  <c r="T108" i="3"/>
  <c r="T70" i="3"/>
  <c r="T31" i="3"/>
  <c r="T111" i="3"/>
  <c r="T76" i="3"/>
  <c r="T57" i="5"/>
  <c r="T12" i="5"/>
  <c r="T30" i="5"/>
  <c r="T52" i="5"/>
  <c r="T4" i="5"/>
  <c r="T48" i="5"/>
  <c r="U185" i="2"/>
  <c r="T97" i="3"/>
  <c r="T55" i="3"/>
  <c r="T12" i="3"/>
  <c r="T474" i="2"/>
  <c r="T103" i="3"/>
  <c r="T66" i="3"/>
  <c r="T25" i="3"/>
  <c r="T64" i="6"/>
  <c r="T17" i="6"/>
  <c r="S85" i="6"/>
  <c r="S136" i="3"/>
  <c r="S68" i="5"/>
  <c r="T52" i="6"/>
  <c r="T9" i="6"/>
  <c r="T130" i="3"/>
  <c r="T89" i="3"/>
  <c r="T46" i="6"/>
  <c r="S24" i="7"/>
  <c r="T178" i="4"/>
  <c r="S177" i="4"/>
  <c r="T18" i="7"/>
  <c r="T62" i="5"/>
  <c r="T16" i="5"/>
  <c r="T12" i="7"/>
  <c r="T25" i="7" l="1"/>
  <c r="T137" i="3"/>
  <c r="U475" i="2"/>
  <c r="T86" i="6"/>
  <c r="T69" i="5"/>
</calcChain>
</file>

<file path=xl/sharedStrings.xml><?xml version="1.0" encoding="utf-8"?>
<sst xmlns="http://schemas.openxmlformats.org/spreadsheetml/2006/main" count="11135" uniqueCount="729">
  <si>
    <t>ПЕТРУШКА (КОРЕНЬ)</t>
  </si>
  <si>
    <t>СУХАЯ СМЕСЬ "НУТРИНОР"</t>
  </si>
  <si>
    <t>ФЕРМЕНТ ЛАКТАЗА ПОЛЯРИС 3500</t>
  </si>
  <si>
    <t>Апельсины тип 2</t>
  </si>
  <si>
    <t>01.23.13.000</t>
  </si>
  <si>
    <t>002</t>
  </si>
  <si>
    <t>КГ</t>
  </si>
  <si>
    <t>01.23.13.000-00000003</t>
  </si>
  <si>
    <t>ОКПД2</t>
  </si>
  <si>
    <t>Единица измерения ККН</t>
  </si>
  <si>
    <t>Код КТРУ</t>
  </si>
  <si>
    <t>001</t>
  </si>
  <si>
    <t>ПРЕИМ РФ</t>
  </si>
  <si>
    <t>Бананы тип 1</t>
  </si>
  <si>
    <t>01.22.12.000</t>
  </si>
  <si>
    <t>01.22.12.000-00000002</t>
  </si>
  <si>
    <t>Мясо сельскохозяйственной птицы замороженное, в том числе для детского питания тип 3</t>
  </si>
  <si>
    <t>10.12.20.110</t>
  </si>
  <si>
    <t>10.12.20.000-00000006</t>
  </si>
  <si>
    <t>Ванилин</t>
  </si>
  <si>
    <t>Ванилин тип 1</t>
  </si>
  <si>
    <t>10.89.19.150</t>
  </si>
  <si>
    <t/>
  </si>
  <si>
    <t>Товарный сорт</t>
  </si>
  <si>
    <t>Не ниже высшего</t>
  </si>
  <si>
    <t>-</t>
  </si>
  <si>
    <t>Апельсины</t>
  </si>
  <si>
    <t>01. Продовольственные товары и сырье</t>
  </si>
  <si>
    <t>Вид</t>
  </si>
  <si>
    <t>Свежие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</si>
  <si>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</si>
  <si>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</si>
  <si>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</si>
  <si>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</si>
  <si>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№</t>
  </si>
  <si>
    <t>Наименование ККН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</si>
  <si>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</si>
  <si>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</si>
  <si>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</si>
  <si>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</si>
  <si>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</si>
  <si>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ККН</t>
  </si>
  <si>
    <t>Товарная часть</t>
  </si>
  <si>
    <t>Дата актуализации</t>
  </si>
  <si>
    <t>Российский товар</t>
  </si>
  <si>
    <t>РРПП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</si>
  <si>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</si>
  <si>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</si>
  <si>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</si>
  <si>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</si>
  <si>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</si>
  <si>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Товарный класс</t>
  </si>
  <si>
    <t>Не ниже первого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</si>
  <si>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</si>
  <si>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</si>
  <si>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Наименование мяса птицы</t>
  </si>
  <si>
    <t>Цыплята-бройлеры</t>
  </si>
  <si>
    <t>Мясо цыплят-бройлеров (тушки) замороженное</t>
  </si>
  <si>
    <t>Да</t>
  </si>
  <si>
    <t>Сорт тушки</t>
  </si>
  <si>
    <t>Первый</t>
  </si>
  <si>
    <t>Вид мяса по способу разделки</t>
  </si>
  <si>
    <t>Тушка</t>
  </si>
  <si>
    <t>Для детского питания</t>
  </si>
  <si>
    <t>Нет; Да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</si>
  <si>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</si>
  <si>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Вес</t>
  </si>
  <si>
    <t>0,01</t>
  </si>
  <si>
    <t>Упаковка производителя</t>
  </si>
  <si>
    <t>Наличие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</si>
  <si>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</si>
  <si>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Вафли тип 5</t>
  </si>
  <si>
    <t>10.72.12.130</t>
  </si>
  <si>
    <t>Вид начинки вафель</t>
  </si>
  <si>
    <t>Пралине; Жировая; Фруктовая; Помадная; Типа пралине</t>
  </si>
  <si>
    <t>Вафли</t>
  </si>
  <si>
    <t>10.72.12.130-00000002</t>
  </si>
  <si>
    <t>Вид продукта</t>
  </si>
  <si>
    <t>Вид продукта по рецептуре</t>
  </si>
  <si>
    <t>Без отделки поверхности; С отделкой поверхности</t>
  </si>
  <si>
    <t>Наличие начинки</t>
  </si>
  <si>
    <t>0,1</t>
  </si>
  <si>
    <t>Особые условия (требования к составу пищевых продуктов)</t>
  </si>
  <si>
    <t>Без химических консервантов, искусственных красителей и ароматизаторов, искусственных пищевых добавок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</si>
  <si>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</si>
  <si>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1217-р_ООИ</t>
  </si>
  <si>
    <t>3500-р_УИС</t>
  </si>
  <si>
    <t>Ягоды сушеные тип 6</t>
  </si>
  <si>
    <t>01.25.19.190</t>
  </si>
  <si>
    <t>006</t>
  </si>
  <si>
    <t>Наименование ягод</t>
  </si>
  <si>
    <t>Виноград</t>
  </si>
  <si>
    <t>Виноград сушеный</t>
  </si>
  <si>
    <t>01.25.19.190-00000029</t>
  </si>
  <si>
    <t>Вид винограда сушеного</t>
  </si>
  <si>
    <t>Изюм</t>
  </si>
  <si>
    <t>Вид применяемой сушки</t>
  </si>
  <si>
    <t>Тепловая</t>
  </si>
  <si>
    <t>Вид ягод</t>
  </si>
  <si>
    <t>Целые</t>
  </si>
  <si>
    <t>Наличие косточки</t>
  </si>
  <si>
    <t>Да; Нет</t>
  </si>
  <si>
    <t>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</si>
  <si>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</si>
  <si>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Говядина замороженная тип 4</t>
  </si>
  <si>
    <t>10.11.31.110</t>
  </si>
  <si>
    <t>Вид мяса по способу обработки</t>
  </si>
  <si>
    <t>Бескостное</t>
  </si>
  <si>
    <t>Мясо говядины бескостное</t>
  </si>
  <si>
    <t>10.11.31.110-00000003</t>
  </si>
  <si>
    <t>Отруб</t>
  </si>
  <si>
    <t>Вид отруба</t>
  </si>
  <si>
    <t>Лопатка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</si>
  <si>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</si>
  <si>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1875-р</t>
  </si>
  <si>
    <t>Субпродукты пищевые говяжьи замороженные тип 1</t>
  </si>
  <si>
    <t>10.11.31.140</t>
  </si>
  <si>
    <t>Вид субпродукта</t>
  </si>
  <si>
    <t>Печень</t>
  </si>
  <si>
    <t>Печень говяжья</t>
  </si>
  <si>
    <t>10.11.31.140-00000001</t>
  </si>
  <si>
    <t>Субпродукт в блоках</t>
  </si>
  <si>
    <t>Вид мяса</t>
  </si>
  <si>
    <t>Говядина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</si>
  <si>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</si>
  <si>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Горох шлифованный тип 1</t>
  </si>
  <si>
    <t>01.11.75.110</t>
  </si>
  <si>
    <t>Вид зерна</t>
  </si>
  <si>
    <t>Целое</t>
  </si>
  <si>
    <t>Горох</t>
  </si>
  <si>
    <t>01.11.75.110-00000002</t>
  </si>
  <si>
    <t>Сорт</t>
  </si>
  <si>
    <t>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</si>
  <si>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</si>
  <si>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Горох, консервированный без уксуса или уксусной кислоты (кроме готовых блюд из овощей) тип 2</t>
  </si>
  <si>
    <t>10.39.16.000</t>
  </si>
  <si>
    <t>Горошек зеленый</t>
  </si>
  <si>
    <t>10.39.16.000-00000002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</si>
  <si>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</si>
  <si>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Груши тип 1</t>
  </si>
  <si>
    <t>01.24.21.000</t>
  </si>
  <si>
    <t>Вид груш по сроку созревания</t>
  </si>
  <si>
    <t>Позднего срока созревания</t>
  </si>
  <si>
    <t>Груши</t>
  </si>
  <si>
    <t>01.24.21.000-00000002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</si>
  <si>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</si>
  <si>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</si>
  <si>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</si>
  <si>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Дрожжи хлебопекарные прессованные тип 2</t>
  </si>
  <si>
    <t>10.89.13.111</t>
  </si>
  <si>
    <t>Дрожжи хлебопекарные прессованные</t>
  </si>
  <si>
    <t>10.89.13.111-00000003</t>
  </si>
  <si>
    <t>0,6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</si>
  <si>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</si>
  <si>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Йогурт тип 5</t>
  </si>
  <si>
    <t>10.51.52.112</t>
  </si>
  <si>
    <t>003</t>
  </si>
  <si>
    <t>Йогурт</t>
  </si>
  <si>
    <t>Йогурт фруктовый</t>
  </si>
  <si>
    <t>10.51.52.110-00000004</t>
  </si>
  <si>
    <t>Йогурт питьевой</t>
  </si>
  <si>
    <t>Наличие вкусовых компонентов</t>
  </si>
  <si>
    <t>Тип</t>
  </si>
  <si>
    <t>Фруктовый</t>
  </si>
  <si>
    <t>0,125</t>
  </si>
  <si>
    <t>Жирность</t>
  </si>
  <si>
    <t>2,5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</si>
  <si>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</si>
  <si>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</si>
  <si>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Йогурт тип 7</t>
  </si>
  <si>
    <t>004</t>
  </si>
  <si>
    <t>0,2</t>
  </si>
  <si>
    <t>0,5</t>
  </si>
  <si>
    <t>Кабачки тип 1</t>
  </si>
  <si>
    <t>01.13.39.110</t>
  </si>
  <si>
    <t>Кабачки</t>
  </si>
  <si>
    <t>01.13.39.110-00000003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</si>
  <si>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</si>
  <si>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</si>
  <si>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</si>
  <si>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Какао-порошок тип 1</t>
  </si>
  <si>
    <t>10.82.13.000</t>
  </si>
  <si>
    <t>Тип какао-порошка</t>
  </si>
  <si>
    <t>Какао-порошок</t>
  </si>
  <si>
    <t>Какао</t>
  </si>
  <si>
    <t>10.82.14.000-00000009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</si>
  <si>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</si>
  <si>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</si>
  <si>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Капуста белокочанная тип 1</t>
  </si>
  <si>
    <t>01.13.12.120</t>
  </si>
  <si>
    <t>Капуста очищенная</t>
  </si>
  <si>
    <t>Капуста белокочанная</t>
  </si>
  <si>
    <t>01.13.12.120-00000002</t>
  </si>
  <si>
    <t>Вид капусты по сроку созревания</t>
  </si>
  <si>
    <t>Среднеспелая; Позднеспелая; Среднепоздняя</t>
  </si>
  <si>
    <t>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</si>
  <si>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</si>
  <si>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белокочанная тип 3</t>
  </si>
  <si>
    <t>10.39.17.190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</si>
  <si>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</si>
  <si>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</si>
  <si>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</si>
  <si>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</si>
  <si>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1217-р_ООИ,3500-р_УИС</t>
  </si>
  <si>
    <t>Капуста цветная тип 1</t>
  </si>
  <si>
    <t>01.13.13.000</t>
  </si>
  <si>
    <t>Капуста цветная</t>
  </si>
  <si>
    <t>01.13.13.000-00000006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</si>
  <si>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</si>
  <si>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Картофель продовольственный тип 1</t>
  </si>
  <si>
    <t>01.13.51.110</t>
  </si>
  <si>
    <t>Картофель очищенный</t>
  </si>
  <si>
    <t>Картофель продовольственный ранний</t>
  </si>
  <si>
    <t>01.13.51.000-00000002</t>
  </si>
  <si>
    <t>Вид картофеля по сроку созревания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</si>
  <si>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</si>
  <si>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</si>
  <si>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тип 2</t>
  </si>
  <si>
    <t>01.13.51.120</t>
  </si>
  <si>
    <t>Картофель продовольственный поздний</t>
  </si>
  <si>
    <t>Кофейный напиток растворимый тип 1</t>
  </si>
  <si>
    <t>10.83.12.120</t>
  </si>
  <si>
    <t>Вид кофейного напитка</t>
  </si>
  <si>
    <t>Без натурального кофе и цикория</t>
  </si>
  <si>
    <t>Кофейный напиток</t>
  </si>
  <si>
    <t>10.83.12.120-00000002</t>
  </si>
  <si>
    <t>Тип напитка</t>
  </si>
  <si>
    <t>Растворимый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</si>
  <si>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</si>
  <si>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Крахмалы, кроме модифицированных тип 1</t>
  </si>
  <si>
    <t>10.62.11.111</t>
  </si>
  <si>
    <t>Вид крахмала</t>
  </si>
  <si>
    <t>Картофельный</t>
  </si>
  <si>
    <t>Крахмал картофельный</t>
  </si>
  <si>
    <t>10.62.11.110-00000010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</si>
  <si>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</si>
  <si>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</si>
  <si>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Хлопья овсяные тип 1</t>
  </si>
  <si>
    <t>10.61.33.111</t>
  </si>
  <si>
    <t>Геркулес</t>
  </si>
  <si>
    <t>Хлопья овсяные</t>
  </si>
  <si>
    <t>10.61.33.111-00000003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</si>
  <si>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</si>
  <si>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Крупа гречневая тип 1</t>
  </si>
  <si>
    <t>10.61.32.113</t>
  </si>
  <si>
    <t>Вид крупы</t>
  </si>
  <si>
    <t>Ядрица быстроразваривающаяся</t>
  </si>
  <si>
    <t>Крупа гречневая</t>
  </si>
  <si>
    <t>10.61.32.113-00000003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</si>
  <si>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</si>
  <si>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Крупа манная тип 1</t>
  </si>
  <si>
    <t>10.61.31.111</t>
  </si>
  <si>
    <t>Марка крупы</t>
  </si>
  <si>
    <t>М</t>
  </si>
  <si>
    <t>Манная крупа</t>
  </si>
  <si>
    <t>10.61.31.111-00000004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</si>
  <si>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</si>
  <si>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пшеничная тип 3</t>
  </si>
  <si>
    <t>10.61.31.119</t>
  </si>
  <si>
    <t>Полтавская</t>
  </si>
  <si>
    <t>Крупа пшеничная</t>
  </si>
  <si>
    <t>10.61.31.110-00000005</t>
  </si>
  <si>
    <t>Номер крупы</t>
  </si>
  <si>
    <t>Крупная № 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</si>
  <si>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</si>
  <si>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Пшено тип 1</t>
  </si>
  <si>
    <t>10.61.32.114</t>
  </si>
  <si>
    <t>Пшено</t>
  </si>
  <si>
    <t>10.61.32.114-00000004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</si>
  <si>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</si>
  <si>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</si>
  <si>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Рис тип 1</t>
  </si>
  <si>
    <t>10.61.12.000</t>
  </si>
  <si>
    <t>Цельнозерновой</t>
  </si>
  <si>
    <t>Рис</t>
  </si>
  <si>
    <t>10.61.10.000-00000003</t>
  </si>
  <si>
    <t>Пропаренный</t>
  </si>
  <si>
    <t>Способ обработки</t>
  </si>
  <si>
    <t>Шлифованный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</si>
  <si>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</si>
  <si>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Мясо сельскохозяйственной птицы замороженное, в том числе для детского питания тип 7</t>
  </si>
  <si>
    <t>10.12.20.170</t>
  </si>
  <si>
    <t>Филе цыпленка-бройлера замороженное</t>
  </si>
  <si>
    <t>Филе</t>
  </si>
  <si>
    <t>Часть тушки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</si>
  <si>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</si>
  <si>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</si>
  <si>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Мясо сельскохозяйственной птицы замороженное, в том числе для детского питания тип 4</t>
  </si>
  <si>
    <t>005</t>
  </si>
  <si>
    <t>Куры</t>
  </si>
  <si>
    <t>Окорок куриный замороженный</t>
  </si>
  <si>
    <t>10.12.20.000-00000007</t>
  </si>
  <si>
    <t>Второй; Первый</t>
  </si>
  <si>
    <t>Окорочок; Бедро; Голень</t>
  </si>
  <si>
    <t>Отечественный</t>
  </si>
  <si>
    <t>Мясо сельскохозяйственной птицы замороженное, в том числе для детского питания тип 2</t>
  </si>
  <si>
    <t>Кура потрошеная</t>
  </si>
  <si>
    <t>Потрошеная</t>
  </si>
  <si>
    <t>Лист лавровый сушеный тип 1</t>
  </si>
  <si>
    <t>10.84.23.164</t>
  </si>
  <si>
    <t>Вид листа</t>
  </si>
  <si>
    <t>Целый</t>
  </si>
  <si>
    <t>Лавровый лист</t>
  </si>
  <si>
    <t>10.84.23.164-00000001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</si>
  <si>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</si>
  <si>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Лимоны тип 2</t>
  </si>
  <si>
    <t>01.23.12.000</t>
  </si>
  <si>
    <t>Лимоны</t>
  </si>
  <si>
    <t>01.23.12.000-00000003</t>
  </si>
  <si>
    <t>Кислота лимонная пищевая тип 1</t>
  </si>
  <si>
    <t>20.14.34.231</t>
  </si>
  <si>
    <t>Кислота лимонная пищевая</t>
  </si>
  <si>
    <t>20.14.34.231-00000001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</si>
  <si>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</si>
  <si>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Лук репчатый тип 1</t>
  </si>
  <si>
    <t>01.13.43.110</t>
  </si>
  <si>
    <t>Лук очищенный</t>
  </si>
  <si>
    <t>Лук репчатый</t>
  </si>
  <si>
    <t>01.13.43.110-00000002</t>
  </si>
  <si>
    <t>Цвет лука</t>
  </si>
  <si>
    <t>Красный; Желтый; Белый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</si>
  <si>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</si>
  <si>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</si>
  <si>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Лук свежий зеленый тип 1</t>
  </si>
  <si>
    <t>01.13.43.190</t>
  </si>
  <si>
    <t>Лук зелёный</t>
  </si>
  <si>
    <t>01.13.43.190-00000002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</si>
  <si>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</si>
  <si>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Изделия макаронные тип 1</t>
  </si>
  <si>
    <t>10.73.11.110</t>
  </si>
  <si>
    <t>Вид изделия макаронного</t>
  </si>
  <si>
    <t>Изделие макаронное фигурное</t>
  </si>
  <si>
    <t>Изделия макаронные (фигурные)</t>
  </si>
  <si>
    <t>10.73.11.000-00000009</t>
  </si>
  <si>
    <t>Тип макаронных изделий</t>
  </si>
  <si>
    <t>Фигурные</t>
  </si>
  <si>
    <t>Вид сырья</t>
  </si>
  <si>
    <t>Пшеничная мука</t>
  </si>
  <si>
    <t>Группа макаронных изделий из пшеничной муки</t>
  </si>
  <si>
    <t>А</t>
  </si>
  <si>
    <t>Изделие быстрого приготовления</t>
  </si>
  <si>
    <t>Изделие яичное</t>
  </si>
  <si>
    <t>Сорт макаронных изделий из пшеничной муки</t>
  </si>
  <si>
    <t>Вес, КГ</t>
  </si>
  <si>
    <t>≤1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</si>
  <si>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</si>
  <si>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Мандарины тип 2</t>
  </si>
  <si>
    <t>01.23.14.000</t>
  </si>
  <si>
    <t>Мандарины</t>
  </si>
  <si>
    <t>01.23.14.000-00000003</t>
  </si>
  <si>
    <t>Наличие косточек</t>
  </si>
  <si>
    <t>Да; Неважно</t>
  </si>
  <si>
    <t>Маргарин тип 3</t>
  </si>
  <si>
    <t>10.42.10.111</t>
  </si>
  <si>
    <t>Вид маргарина</t>
  </si>
  <si>
    <t>Твердый</t>
  </si>
  <si>
    <t>Маргарин твердый</t>
  </si>
  <si>
    <t>10.42.10.110-00000003</t>
  </si>
  <si>
    <t>Марка маргарина</t>
  </si>
  <si>
    <t>МТ; МТК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</si>
  <si>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</si>
  <si>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Масло подсолнечное рафинированное тип 1</t>
  </si>
  <si>
    <t>10.41.54.110</t>
  </si>
  <si>
    <t>Л; ДМ3</t>
  </si>
  <si>
    <t>Вид масла подсолнечного рафинированного</t>
  </si>
  <si>
    <t>Дезодорированное</t>
  </si>
  <si>
    <t>Масло подсолнечное рафинированное высшего сорта</t>
  </si>
  <si>
    <t>10.41.54.000-00000003</t>
  </si>
  <si>
    <t>Объем, Л;ДМ3</t>
  </si>
  <si>
    <t>≤ 1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</si>
  <si>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</si>
  <si>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</si>
  <si>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</si>
  <si>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Масло сливочное тип 8</t>
  </si>
  <si>
    <t>10.51.30.111</t>
  </si>
  <si>
    <t>Тип сливочного масла</t>
  </si>
  <si>
    <t>Несоленое</t>
  </si>
  <si>
    <t>Масло сливочное</t>
  </si>
  <si>
    <t>10.51.30.110-00000004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</si>
  <si>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</si>
  <si>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</si>
  <si>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</si>
  <si>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</si>
  <si>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0,25</t>
  </si>
  <si>
    <t>82,5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</si>
  <si>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</si>
  <si>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Молоко питьевое тип 25</t>
  </si>
  <si>
    <t>10.51.11.121</t>
  </si>
  <si>
    <t>Вид молока</t>
  </si>
  <si>
    <t>Коровье</t>
  </si>
  <si>
    <t>Молоко ультрапастеризованное</t>
  </si>
  <si>
    <t>10.51.11.000-00000007</t>
  </si>
  <si>
    <t>Объем</t>
  </si>
  <si>
    <t>Массовая доля жира, min</t>
  </si>
  <si>
    <t>≥ 2,5</t>
  </si>
  <si>
    <t>Массовая доля жира, max</t>
  </si>
  <si>
    <t>≤ 2,5</t>
  </si>
  <si>
    <t>Вид молока по способу обработки</t>
  </si>
  <si>
    <t>Ультрапастеризованное</t>
  </si>
  <si>
    <t>Вид молочного сырья</t>
  </si>
  <si>
    <t>Нормализованное; Цельное</t>
  </si>
  <si>
    <t>Наличие обогащающих компонентов</t>
  </si>
  <si>
    <t>Срок хранения</t>
  </si>
  <si>
    <t>Длительный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</si>
  <si>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</si>
  <si>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Молоко питьевое для детского питания тип 1</t>
  </si>
  <si>
    <t>10.86.10.110</t>
  </si>
  <si>
    <t>Стерилизованное; Пастеризованное; Ультрапастеризованное</t>
  </si>
  <si>
    <t>Молоко питьевое для детского питания</t>
  </si>
  <si>
    <t>10.86.10.110-00000002</t>
  </si>
  <si>
    <t>Массовая доля жира</t>
  </si>
  <si>
    <t>3,2</t>
  </si>
  <si>
    <t>0,3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</si>
  <si>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</si>
  <si>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Молоко сгущенное тип 1</t>
  </si>
  <si>
    <t>10.51.51.113</t>
  </si>
  <si>
    <t>Молоко сгущенное с сахаром</t>
  </si>
  <si>
    <t>Консервы молочные</t>
  </si>
  <si>
    <t>10.51.51.000-00000001</t>
  </si>
  <si>
    <t>Вид продукта по массовой доле жира</t>
  </si>
  <si>
    <t>Цельный</t>
  </si>
  <si>
    <t>8,5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</si>
  <si>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</si>
  <si>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Морковь столовая тип 1</t>
  </si>
  <si>
    <t>01.13.41.110</t>
  </si>
  <si>
    <t>Морковь очищенная</t>
  </si>
  <si>
    <t>Морковь столовая</t>
  </si>
  <si>
    <t>01.13.41.110-00000003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</si>
  <si>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</si>
  <si>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Мука пшеничная тип 1</t>
  </si>
  <si>
    <t>10.61.21.113</t>
  </si>
  <si>
    <t>Вид муки</t>
  </si>
  <si>
    <t>Хлебопекарная</t>
  </si>
  <si>
    <t>Мука пшеничная</t>
  </si>
  <si>
    <t>10.61.21.110-00000004</t>
  </si>
  <si>
    <t>Сорт пшеничной хлебопекарной муки</t>
  </si>
  <si>
    <t>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</si>
  <si>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</si>
  <si>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Напитки сухие инстантные (быстрорастворимые) тип 1</t>
  </si>
  <si>
    <t>11.07.19.159</t>
  </si>
  <si>
    <t>Напитки сухие инстантные (быстрорастворимые)</t>
  </si>
  <si>
    <t>Витамины в составе</t>
  </si>
  <si>
    <t>Огурцы тип 6</t>
  </si>
  <si>
    <t>01.13.32.000</t>
  </si>
  <si>
    <t>Тип огурцов по размеру плода</t>
  </si>
  <si>
    <t>Длинноплодные</t>
  </si>
  <si>
    <t>Огурцы длинноплодные</t>
  </si>
  <si>
    <t>01.13.32.000-00000001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</si>
  <si>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</si>
  <si>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Среднеплодные</t>
  </si>
  <si>
    <t>Огурцы среднеплодные</t>
  </si>
  <si>
    <t>01.13.32.000-00000002</t>
  </si>
  <si>
    <t>Короткоплодные</t>
  </si>
  <si>
    <t>Огурцы короткоплодные</t>
  </si>
  <si>
    <t>01.13.32.000-00000003</t>
  </si>
  <si>
    <t>Огурцы тип 9</t>
  </si>
  <si>
    <t>Огурцы тип 10</t>
  </si>
  <si>
    <t>007</t>
  </si>
  <si>
    <t>Огурцы тип 2</t>
  </si>
  <si>
    <t>Пикули; Корнишоны; Зеленцы</t>
  </si>
  <si>
    <t>Огурцы соленые</t>
  </si>
  <si>
    <t>Соленые</t>
  </si>
  <si>
    <t>Пюре томатное тип 1</t>
  </si>
  <si>
    <t>10.39.17.111</t>
  </si>
  <si>
    <t>Пюре томатное</t>
  </si>
  <si>
    <t>Экстра</t>
  </si>
  <si>
    <t>Содержание сухих веществ</t>
  </si>
  <si>
    <t>12</t>
  </si>
  <si>
    <t>24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</si>
  <si>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</si>
  <si>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Томат- паста тип 2</t>
  </si>
  <si>
    <t>10.39.17.112</t>
  </si>
  <si>
    <t>Томатная паста</t>
  </si>
  <si>
    <t>25</t>
  </si>
  <si>
    <t>Томаты (помидоры) тип 1</t>
  </si>
  <si>
    <t>01.13.34.000</t>
  </si>
  <si>
    <t>Томаты продолговатые (удлиненные)</t>
  </si>
  <si>
    <t>01.13.34.000-00000001</t>
  </si>
  <si>
    <t>Товарный тип</t>
  </si>
  <si>
    <t>Продолговатые (удлиненные)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</si>
  <si>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</si>
  <si>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</si>
  <si>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</si>
  <si>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Томаты (помидоры) тип 2</t>
  </si>
  <si>
    <t>Томаты круглые</t>
  </si>
  <si>
    <t>01.13.34.000-00000004</t>
  </si>
  <si>
    <t>Круглые</t>
  </si>
  <si>
    <t>Тыква продовольственная тип 1</t>
  </si>
  <si>
    <t>01.13.39.130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</si>
  <si>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</si>
  <si>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</si>
  <si>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 тип 1</t>
  </si>
  <si>
    <t>01.13.39.190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</si>
  <si>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</si>
  <si>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</si>
  <si>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Репа столовая тип 1</t>
  </si>
  <si>
    <t>01.13.41.120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</si>
  <si>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</si>
  <si>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</si>
  <si>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Свекла столовая тип 2</t>
  </si>
  <si>
    <t>01.13.49.110</t>
  </si>
  <si>
    <t>Свекла очищенная</t>
  </si>
  <si>
    <t>Свекла столовая</t>
  </si>
  <si>
    <t>01.13.49.110-00000003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</si>
  <si>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</si>
  <si>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Чай черный (ферментированный) тип 1</t>
  </si>
  <si>
    <t>10.83.13.120</t>
  </si>
  <si>
    <t>Вид чая черного (ферментированного) по способу обработки листа</t>
  </si>
  <si>
    <t>Листовой</t>
  </si>
  <si>
    <t>Чай байховый</t>
  </si>
  <si>
    <t>10.83.13.120-00000003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</si>
  <si>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</si>
  <si>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</si>
  <si>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</si>
  <si>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Яйца куриные в скорлупе свежие тип 1</t>
  </si>
  <si>
    <t>01.47.21.000</t>
  </si>
  <si>
    <t>ШТ</t>
  </si>
  <si>
    <t>Пищевое</t>
  </si>
  <si>
    <t>Яйцо куриное</t>
  </si>
  <si>
    <t>01.47.21.000-00000014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</si>
  <si>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</si>
  <si>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</si>
  <si>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</si>
  <si>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</si>
  <si>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Петрушка свежая тип 1</t>
  </si>
  <si>
    <t>01.13.19.000</t>
  </si>
  <si>
    <t>Вид петрушки</t>
  </si>
  <si>
    <t>Зелень обрезная</t>
  </si>
  <si>
    <t>Петрушка свежая</t>
  </si>
  <si>
    <t>01.13.19.000-00000002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</si>
  <si>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</si>
  <si>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Укроп свежий тип 1</t>
  </si>
  <si>
    <t>Зелень</t>
  </si>
  <si>
    <t>Укроп</t>
  </si>
  <si>
    <t>01.13.19.000-00000006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</si>
  <si>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</si>
  <si>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Щавель тип 1</t>
  </si>
  <si>
    <t>Щавель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</si>
  <si>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</si>
  <si>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Яблоки тип 3</t>
  </si>
  <si>
    <t>01.24.10.000</t>
  </si>
  <si>
    <t>Яблоки</t>
  </si>
  <si>
    <t>01.24.10.000-00000001</t>
  </si>
  <si>
    <t>Яблоко зеленое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</si>
  <si>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</si>
  <si>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Шпинат тип 1</t>
  </si>
  <si>
    <t>01.13.16.000</t>
  </si>
  <si>
    <t>Шпинат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</si>
  <si>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</si>
  <si>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Батон нарезной тип 1</t>
  </si>
  <si>
    <t>10.71.11.179</t>
  </si>
  <si>
    <t>Батон нарезной</t>
  </si>
  <si>
    <t>Микронутриенты, витамины в составе</t>
  </si>
  <si>
    <t>Сорт муки</t>
  </si>
  <si>
    <t>Изделие нарезанное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</si>
  <si>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</si>
  <si>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Хлеб недлительного хранения тип 3</t>
  </si>
  <si>
    <t>10.71.11.112</t>
  </si>
  <si>
    <t>Вид хлеба</t>
  </si>
  <si>
    <t>Ржано-пшеничный</t>
  </si>
  <si>
    <t>Хлеб ржано-пшеничный</t>
  </si>
  <si>
    <t>10.71.11.110-00000002</t>
  </si>
  <si>
    <t>Бездрожжевая технология производства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</si>
  <si>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</si>
  <si>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</si>
  <si>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</si>
  <si>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</si>
  <si>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Чеснок свежий тип 1</t>
  </si>
  <si>
    <t>01.13.42.000</t>
  </si>
  <si>
    <t>Вид чеснока по технологической подготовке</t>
  </si>
  <si>
    <t>Неподсушенный</t>
  </si>
  <si>
    <t>Чеснок</t>
  </si>
  <si>
    <t>01.13.42.000-00000003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</si>
  <si>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</si>
  <si>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Ягоды сушеные тип 1</t>
  </si>
  <si>
    <t>Шиповник (плоды)</t>
  </si>
  <si>
    <t>Плоды шиповника сушеные</t>
  </si>
  <si>
    <t>01.25.19.190-00000010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</si>
  <si>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</si>
  <si>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Сыры полутвердые тип 3</t>
  </si>
  <si>
    <t>10.51.40.121</t>
  </si>
  <si>
    <t>Форма сыра</t>
  </si>
  <si>
    <t>Цилиндр; Брусок; Шар</t>
  </si>
  <si>
    <t>Сыры полутвердые</t>
  </si>
  <si>
    <t>10.51.40.120-00000002</t>
  </si>
  <si>
    <t>Вид сыра</t>
  </si>
  <si>
    <t>Сорт сыра из коровьего молока</t>
  </si>
  <si>
    <t>Коровье молоко</t>
  </si>
  <si>
    <t>Вид сыра в зависимости от массовой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</si>
  <si>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</si>
  <si>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</si>
  <si>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Мука рисовая тип 1</t>
  </si>
  <si>
    <t>10.61.22.130</t>
  </si>
  <si>
    <t>Мука рисовая</t>
  </si>
  <si>
    <t>10.61.22.130-00000001</t>
  </si>
  <si>
    <t>Глютен в составе</t>
  </si>
  <si>
    <t>Отсутствие</t>
  </si>
  <si>
    <t>Филе тресковых рыб мороженое тип 4</t>
  </si>
  <si>
    <t>10.20.14.120</t>
  </si>
  <si>
    <t>Вид филе</t>
  </si>
  <si>
    <t>Филе без кожи</t>
  </si>
  <si>
    <t>Филе трески</t>
  </si>
  <si>
    <t>10.20.14.120-00000005</t>
  </si>
  <si>
    <t>Высшая; А</t>
  </si>
  <si>
    <t>Вид рыбы</t>
  </si>
  <si>
    <t>Треска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</si>
  <si>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</si>
  <si>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</si>
  <si>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Творог тип 2</t>
  </si>
  <si>
    <t>10.51.40.313</t>
  </si>
  <si>
    <t>Нормализованное молоко</t>
  </si>
  <si>
    <t>Творог из нормализованного молока</t>
  </si>
  <si>
    <t>10.51.40.300-00000005</t>
  </si>
  <si>
    <t>Массовая доля жира, min, %</t>
  </si>
  <si>
    <t>≥ 5</t>
  </si>
  <si>
    <t>Массовая доля жира, max, %</t>
  </si>
  <si>
    <t>≤ 5</t>
  </si>
  <si>
    <t>≤ 0,25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</si>
  <si>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</si>
  <si>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Сахар белый свекловичный в твердом состоянии без вкусоароматических или красящих добавок тип 2</t>
  </si>
  <si>
    <t>10.81.12.110</t>
  </si>
  <si>
    <t>Вид сахара белого</t>
  </si>
  <si>
    <t>Кристаллический</t>
  </si>
  <si>
    <t>Сахар белый свекловичный</t>
  </si>
  <si>
    <t>10.81.12.110-00000004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</si>
  <si>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</si>
  <si>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</si>
  <si>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Сметана тип 1</t>
  </si>
  <si>
    <t>10.51.52.211</t>
  </si>
  <si>
    <t>Сметана 15% жирности</t>
  </si>
  <si>
    <t>10.51.52.200-00000002</t>
  </si>
  <si>
    <t>≥ 15 и &lt; 17</t>
  </si>
  <si>
    <t>Восстановленные сливки; Нормализованные сливки; Смесь нормализованных и восстановленных сливок</t>
  </si>
  <si>
    <t>Без химических консервантов, искусственных красителей и ароматизаторов, искусственных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</si>
  <si>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</si>
  <si>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Соль пищевая тип 7</t>
  </si>
  <si>
    <t>10.84.30.130</t>
  </si>
  <si>
    <t>Вид соли по способу производства</t>
  </si>
  <si>
    <t>Молотая</t>
  </si>
  <si>
    <t>Соль пищевая молотая йодированная</t>
  </si>
  <si>
    <t>10.84.30.000-00000002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</si>
  <si>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</si>
  <si>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</si>
  <si>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</si>
  <si>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</si>
  <si>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</si>
  <si>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</si>
  <si>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</si>
  <si>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Повидло тип 1</t>
  </si>
  <si>
    <t>10.39.22.130</t>
  </si>
  <si>
    <t>Повидло</t>
  </si>
  <si>
    <t>Метод обработки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</si>
  <si>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</si>
  <si>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</si>
  <si>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Фрукты сушеные тип 1</t>
  </si>
  <si>
    <t>10.39.25.132</t>
  </si>
  <si>
    <t>Наименование фрукта</t>
  </si>
  <si>
    <t>Абрикос</t>
  </si>
  <si>
    <t>Абрикосы сушёные</t>
  </si>
  <si>
    <t>10.39.25.130-00000029</t>
  </si>
  <si>
    <t>Вид фруктов сушеных</t>
  </si>
  <si>
    <t>Нарезанные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</si>
  <si>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</si>
  <si>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Смесь сушеных фруктов (сухой компот) тип 1</t>
  </si>
  <si>
    <t>10.39.25.134</t>
  </si>
  <si>
    <t>Наименование сушеных фруктов</t>
  </si>
  <si>
    <t>Яблоко; Груша; Курага; Чернослив; Вишня; Алыча; Персик</t>
  </si>
  <si>
    <t>Компотная смесь из сухофруктов</t>
  </si>
  <si>
    <t>10.39.25.134-00000001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</si>
  <si>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</si>
  <si>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Сухари панировочные тип 1</t>
  </si>
  <si>
    <t>10.72.11.120</t>
  </si>
  <si>
    <t>Вид сухарей</t>
  </si>
  <si>
    <t>Любительские</t>
  </si>
  <si>
    <t>Сухари панировочные любительские</t>
  </si>
  <si>
    <t>10.72.11.120-00000005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</si>
  <si>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</si>
  <si>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Сухари панировочные тип 3</t>
  </si>
  <si>
    <t>Пшеничные</t>
  </si>
  <si>
    <t>Сухари панировочные пшеничные</t>
  </si>
  <si>
    <t>10.72.11.120-00000006</t>
  </si>
  <si>
    <t>Печенье сладкое тип 7</t>
  </si>
  <si>
    <t>10.72.12.120</t>
  </si>
  <si>
    <t>009</t>
  </si>
  <si>
    <t>Вид печенья</t>
  </si>
  <si>
    <t>Затяжное</t>
  </si>
  <si>
    <t>Печенье</t>
  </si>
  <si>
    <t>10.72.12.120-00000006</t>
  </si>
  <si>
    <t>Неглазированное; Без начинки; Без добавлений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</si>
  <si>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</si>
  <si>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10.86.10.243</t>
  </si>
  <si>
    <t>Вид сока</t>
  </si>
  <si>
    <t>Вид сока по технологии производства</t>
  </si>
  <si>
    <t>Восстановленный; Прямого отжима</t>
  </si>
  <si>
    <t>Вид сока по способу обработки</t>
  </si>
  <si>
    <t>Пастеризованный; Стерилизованный</t>
  </si>
  <si>
    <t>Возрастная категория</t>
  </si>
  <si>
    <t>Дети раннего возраста; Дети дошкольного и школьного возраста</t>
  </si>
  <si>
    <t>Сок осветленный</t>
  </si>
  <si>
    <t>Сок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</si>
  <si>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</si>
  <si>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Сок фруктовый для детского питания тип 1</t>
  </si>
  <si>
    <t>Фруктово-овощной</t>
  </si>
  <si>
    <t>Соки фруктово-овощные для детского питания</t>
  </si>
  <si>
    <t>10.86.10.243-00000001</t>
  </si>
  <si>
    <t>Ягоды замороженные тип 7</t>
  </si>
  <si>
    <t>10.39.21.120</t>
  </si>
  <si>
    <t>Смородина черная</t>
  </si>
  <si>
    <t>Ягоды замороженные</t>
  </si>
  <si>
    <t>10.39.21.120-00000001</t>
  </si>
  <si>
    <t>Вид ягод по технологии производства</t>
  </si>
  <si>
    <t>Высший; 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</si>
  <si>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</si>
  <si>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</t>
  </si>
  <si>
    <t>Указать объем в кг./л.</t>
  </si>
  <si>
    <t>Цена за ед. в соответствии с Распоряжением 100-Р</t>
  </si>
  <si>
    <t>Сумма</t>
  </si>
  <si>
    <t>Объем в кг./л.</t>
  </si>
  <si>
    <t>ЦЕНА ЕД. ТОВАРА (УСЛУГИ)</t>
  </si>
  <si>
    <t>СУММА</t>
  </si>
  <si>
    <t>Обоснование и расчет начальной (максимальной) цены контракта</t>
  </si>
  <si>
    <t>Расчет начальной (максимальной) цены контракта проведен заказчиком в соответствии со статьей 22 Закона в порядке, предусмотренном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567.</t>
  </si>
  <si>
    <t>Начальная (максимальная) цена контракта определяется и обосновывается заказчиком посредством применения нормативного метода.</t>
  </si>
  <si>
    <t>1. Нормативный метод</t>
  </si>
  <si>
    <t xml:space="preserve">Нормативный метод заключается в расчете начальной (максимальной) цены контракта, на основе требований к закупаемым товарам установленных в соответствии со статьей 19 Федерального закона № 44 - ФЗ в случае, если такие требования предусматривают установление предельных цен товаров. </t>
  </si>
  <si>
    <t>Значения потребительских свойств (в том числе характеристик качества) и иных характеристик (в том числе предельных цен) отдельных видов товаров, работ, услуг установлены Распоряжением Комитета по государственному заказу Санкт-Петербурга от 11.07.2025 № 564-р «О внесении изменений в распоряжение Комитета по государственному заказу Санкт-Петербурга от 31.05.2018 № 100-р»</t>
  </si>
  <si>
    <t>На основании установленной предельной цены был произведен расчет начальной (максимальной) цены контракта:</t>
  </si>
  <si>
    <r>
      <t xml:space="preserve">Мясо сельскохозяйственной птицы замороженное, в том числе для детского питания тип 7 </t>
    </r>
    <r>
      <rPr>
        <sz val="11"/>
        <color rgb="FFFF0000"/>
        <rFont val="Times New Roman"/>
        <family val="1"/>
        <charset val="204"/>
      </rPr>
      <t>(грудка)</t>
    </r>
  </si>
  <si>
    <r>
      <t xml:space="preserve">Мясо сельскохозяйственной птицы замороженное, в том числе для детского питания тип 2 </t>
    </r>
    <r>
      <rPr>
        <sz val="11"/>
        <color rgb="FFFF0000"/>
        <rFont val="Times New Roman"/>
        <family val="1"/>
        <charset val="204"/>
      </rPr>
      <t>(тушка)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</si>
</sst>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color theme="10"/>
      <name val="Times New Roman"/>
      <family val="1"/>
      <charset val="204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wrapText="1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2" fillId="0" borderId="1" xfId="1" applyFont="1" applyBorder="1" applyAlignment="1">
      <alignment horizontal="center" vertical="top"/>
    </xf>
    <xf numFmtId="14" fontId="2" fillId="0" borderId="1" xfId="1" applyNumberFormat="1" applyFont="1" applyBorder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1" applyFont="1" applyAlignment="1"/>
    <xf numFmtId="0" fontId="1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14" fontId="2" fillId="0" borderId="3" xfId="1" applyNumberFormat="1" applyFont="1" applyBorder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4" fontId="13" fillId="0" borderId="3" xfId="1" applyNumberFormat="1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/>
    </xf>
    <xf numFmtId="4" fontId="0" fillId="0" borderId="0" xfId="0" applyNumberFormat="1"/>
    <xf numFmtId="4" fontId="18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4" fontId="13" fillId="0" borderId="1" xfId="1" applyNumberFormat="1" applyFont="1" applyBorder="1" applyAlignment="1">
      <alignment horizontal="center" vertical="center"/>
    </xf>
    <xf numFmtId="4" fontId="16" fillId="0" borderId="2" xfId="1" applyNumberFormat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2" fontId="13" fillId="0" borderId="1" xfId="1" applyNumberFormat="1" applyFont="1" applyBorder="1" applyAlignment="1"/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4" fontId="17" fillId="0" borderId="1" xfId="1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4" fontId="17" fillId="0" borderId="3" xfId="1" applyNumberFormat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1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1" fillId="0" borderId="12" xfId="1" applyNumberFormat="1" applyFont="1" applyBorder="1" applyAlignment="1">
      <alignment horizontal="center" vertical="center" wrapText="1"/>
    </xf>
    <xf numFmtId="4" fontId="11" fillId="0" borderId="13" xfId="1" applyNumberFormat="1" applyFont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3" fillId="0" borderId="3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ktru-description.html?itemId=10.20.14.120-00000005" TargetMode="External"/><Relationship Id="rId2" Type="http://schemas.openxmlformats.org/officeDocument/2006/relationships/hyperlink" Target="https://zakupki.gov.ru/epz/ktru/ktruCard/ktru-description.html?itemId=10.11.31.140-00000001" TargetMode="External"/><Relationship Id="rId1" Type="http://schemas.openxmlformats.org/officeDocument/2006/relationships/hyperlink" Target="https://zakupki.gov.ru/epz/ktru/ktruCard/ktru-description.html?itemId=10.11.31.110-00000003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zakupki.gov.ru/epz/ktru/ktruCard/ktru-description.html?itemId=10.51.52.110-00000004" TargetMode="External"/><Relationship Id="rId117" Type="http://schemas.openxmlformats.org/officeDocument/2006/relationships/hyperlink" Target="https://zakupki.gov.ru/epz/ktru/ktruCard/ktru-description.html?itemId=01.13.19.000-00000006" TargetMode="External"/><Relationship Id="rId21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61.32.113-00000003" TargetMode="External"/><Relationship Id="rId63" Type="http://schemas.openxmlformats.org/officeDocument/2006/relationships/hyperlink" Target="https://zakupki.gov.ru/epz/ktru/ktruCard/ktru-description.html?itemId=10.84.23.164-00000001" TargetMode="External"/><Relationship Id="rId68" Type="http://schemas.openxmlformats.org/officeDocument/2006/relationships/hyperlink" Target="https://new.gz-spb.ru/" TargetMode="External"/><Relationship Id="rId84" Type="http://schemas.openxmlformats.org/officeDocument/2006/relationships/hyperlink" Target="https://new.gz-spb.ru/" TargetMode="External"/><Relationship Id="rId89" Type="http://schemas.openxmlformats.org/officeDocument/2006/relationships/hyperlink" Target="https://zakupki.gov.ru/epz/ktru/ktruCard/ktru-description.html?itemId=01.13.41.110-00000003" TargetMode="External"/><Relationship Id="rId112" Type="http://schemas.openxmlformats.org/officeDocument/2006/relationships/hyperlink" Target="https://zakupki.gov.ru/epz/ktru/ktruCard/ktru-description.html?itemId=10.83.13.120-00000003" TargetMode="External"/><Relationship Id="rId133" Type="http://schemas.openxmlformats.org/officeDocument/2006/relationships/hyperlink" Target="https://zakupki.gov.ru/epz/ktru/ktruCard/ktru-description.html?itemId=10.61.22.130-00000001" TargetMode="External"/><Relationship Id="rId138" Type="http://schemas.openxmlformats.org/officeDocument/2006/relationships/hyperlink" Target="https://new.gz-spb.ru/" TargetMode="External"/><Relationship Id="rId154" Type="http://schemas.openxmlformats.org/officeDocument/2006/relationships/hyperlink" Target="https://zakupki.gov.ru/epz/ktru/ktruCard/ktru-description.html?itemId=10.72.12.120-00000006" TargetMode="External"/><Relationship Id="rId159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01.11.75.110-00000002" TargetMode="External"/><Relationship Id="rId107" Type="http://schemas.openxmlformats.org/officeDocument/2006/relationships/hyperlink" Target="https://new.gz-spb.ru/" TargetMode="External"/><Relationship Id="rId11" Type="http://schemas.openxmlformats.org/officeDocument/2006/relationships/hyperlink" Target="https://new.gz-spb.ru/" TargetMode="External"/><Relationship Id="rId32" Type="http://schemas.openxmlformats.org/officeDocument/2006/relationships/hyperlink" Target="https://zakupki.gov.ru/epz/ktru/ktruCard/ktru-description.html?itemId=01.13.12.120-00000002" TargetMode="External"/><Relationship Id="rId37" Type="http://schemas.openxmlformats.org/officeDocument/2006/relationships/hyperlink" Target="https://zakupki.gov.ru/epz/ktru/ktruCard/ktru-description.html?itemId=01.13.51.000-00000002" TargetMode="External"/><Relationship Id="rId53" Type="http://schemas.openxmlformats.org/officeDocument/2006/relationships/hyperlink" Target="https://zakupki.gov.ru/epz/ktru/ktruCard/ktru-description.html?itemId=10.61.32.114-00000004" TargetMode="External"/><Relationship Id="rId58" Type="http://schemas.openxmlformats.org/officeDocument/2006/relationships/hyperlink" Target="https://new.gz-spb.ru/" TargetMode="External"/><Relationship Id="rId74" Type="http://schemas.openxmlformats.org/officeDocument/2006/relationships/hyperlink" Target="https://new.gz-spb.ru/" TargetMode="External"/><Relationship Id="rId79" Type="http://schemas.openxmlformats.org/officeDocument/2006/relationships/hyperlink" Target="https://zakupki.gov.ru/epz/ktru/ktruCard/ktru-description.html?itemId=10.41.54.000-00000003" TargetMode="External"/><Relationship Id="rId102" Type="http://schemas.openxmlformats.org/officeDocument/2006/relationships/hyperlink" Target="https://new.gz-spb.ru/" TargetMode="External"/><Relationship Id="rId123" Type="http://schemas.openxmlformats.org/officeDocument/2006/relationships/hyperlink" Target="https://new.gz-spb.ru/" TargetMode="External"/><Relationship Id="rId128" Type="http://schemas.openxmlformats.org/officeDocument/2006/relationships/hyperlink" Target="https://new.gz-spb.ru/" TargetMode="External"/><Relationship Id="rId144" Type="http://schemas.openxmlformats.org/officeDocument/2006/relationships/hyperlink" Target="https://new.gz-spb.ru/" TargetMode="External"/><Relationship Id="rId149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10.12.20.000-00000006" TargetMode="External"/><Relationship Id="rId90" Type="http://schemas.openxmlformats.org/officeDocument/2006/relationships/hyperlink" Target="https://new.gz-spb.ru/" TargetMode="External"/><Relationship Id="rId95" Type="http://schemas.openxmlformats.org/officeDocument/2006/relationships/hyperlink" Target="https://zakupki.gov.ru/epz/ktru/ktruCard/ktru-description.html?itemId=01.13.32.000-00000002" TargetMode="External"/><Relationship Id="rId22" Type="http://schemas.openxmlformats.org/officeDocument/2006/relationships/hyperlink" Target="https://zakupki.gov.ru/epz/ktru/ktruCard/ktru-description.html?itemId=10.89.13.111-00000003" TargetMode="External"/><Relationship Id="rId27" Type="http://schemas.openxmlformats.org/officeDocument/2006/relationships/hyperlink" Target="https://new.gz-spb.ru/" TargetMode="External"/><Relationship Id="rId43" Type="http://schemas.openxmlformats.org/officeDocument/2006/relationships/hyperlink" Target="https://zakupki.gov.ru/epz/ktru/ktruCard/ktru-description.html?itemId=10.62.11.110-00000010" TargetMode="External"/><Relationship Id="rId48" Type="http://schemas.openxmlformats.org/officeDocument/2006/relationships/hyperlink" Target="https://new.gz-spb.ru/" TargetMode="External"/><Relationship Id="rId64" Type="http://schemas.openxmlformats.org/officeDocument/2006/relationships/hyperlink" Target="https://new.gz-spb.ru/" TargetMode="External"/><Relationship Id="rId69" Type="http://schemas.openxmlformats.org/officeDocument/2006/relationships/hyperlink" Target="https://zakupki.gov.ru/epz/ktru/ktruCard/ktru-description.html?itemId=01.13.43.110-00000002" TargetMode="External"/><Relationship Id="rId113" Type="http://schemas.openxmlformats.org/officeDocument/2006/relationships/hyperlink" Target="https://new.gz-spb.ru/" TargetMode="External"/><Relationship Id="rId118" Type="http://schemas.openxmlformats.org/officeDocument/2006/relationships/hyperlink" Target="https://new.gz-spb.ru/" TargetMode="External"/><Relationship Id="rId134" Type="http://schemas.openxmlformats.org/officeDocument/2006/relationships/hyperlink" Target="https://new.gz-spb.ru/" TargetMode="External"/><Relationship Id="rId139" Type="http://schemas.openxmlformats.org/officeDocument/2006/relationships/hyperlink" Target="https://zakupki.gov.ru/epz/ktru/ktruCard/ktru-description.html?itemId=10.81.12.110-00000004" TargetMode="External"/><Relationship Id="rId80" Type="http://schemas.openxmlformats.org/officeDocument/2006/relationships/hyperlink" Target="https://new.gz-spb.ru/" TargetMode="External"/><Relationship Id="rId85" Type="http://schemas.openxmlformats.org/officeDocument/2006/relationships/hyperlink" Target="https://zakupki.gov.ru/epz/ktru/ktruCard/ktru-description.html?itemId=10.86.10.110-00000002" TargetMode="External"/><Relationship Id="rId150" Type="http://schemas.openxmlformats.org/officeDocument/2006/relationships/hyperlink" Target="https://zakupki.gov.ru/epz/ktru/ktruCard/ktru-description.html?itemId=10.72.11.120-00000005" TargetMode="External"/><Relationship Id="rId155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10.11.31.110-00000003" TargetMode="External"/><Relationship Id="rId17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01.13.51.000-00000002" TargetMode="External"/><Relationship Id="rId59" Type="http://schemas.openxmlformats.org/officeDocument/2006/relationships/hyperlink" Target="https://zakupki.gov.ru/epz/ktru/ktruCard/ktru-description.html?itemId=10.12.20.000-00000007" TargetMode="External"/><Relationship Id="rId103" Type="http://schemas.openxmlformats.org/officeDocument/2006/relationships/hyperlink" Target="https://zakupki.gov.ru/epz/ktru/ktruCard/ktru-description.html?itemId=01.13.34.000-00000001" TargetMode="External"/><Relationship Id="rId108" Type="http://schemas.openxmlformats.org/officeDocument/2006/relationships/hyperlink" Target="https://new.gz-spb.ru/" TargetMode="External"/><Relationship Id="rId124" Type="http://schemas.openxmlformats.org/officeDocument/2006/relationships/hyperlink" Target="https://new.gz-spb.ru/" TargetMode="External"/><Relationship Id="rId129" Type="http://schemas.openxmlformats.org/officeDocument/2006/relationships/hyperlink" Target="https://zakupki.gov.ru/epz/ktru/ktruCard/ktru-description.html?itemId=01.25.19.190-00000010" TargetMode="External"/><Relationship Id="rId20" Type="http://schemas.openxmlformats.org/officeDocument/2006/relationships/hyperlink" Target="https://zakupki.gov.ru/epz/ktru/ktruCard/ktru-description.html?itemId=01.24.21.000-00000002" TargetMode="External"/><Relationship Id="rId41" Type="http://schemas.openxmlformats.org/officeDocument/2006/relationships/hyperlink" Target="https://zakupki.gov.ru/epz/ktru/ktruCard/ktru-description.html?itemId=10.83.12.120-00000002" TargetMode="External"/><Relationship Id="rId54" Type="http://schemas.openxmlformats.org/officeDocument/2006/relationships/hyperlink" Target="https://new.gz-spb.ru/" TargetMode="External"/><Relationship Id="rId62" Type="http://schemas.openxmlformats.org/officeDocument/2006/relationships/hyperlink" Target="https://new.gz-spb.ru/" TargetMode="External"/><Relationship Id="rId70" Type="http://schemas.openxmlformats.org/officeDocument/2006/relationships/hyperlink" Target="https://zakupki.gov.ru/epz/ktru/ktruCard/ktru-description.html?itemId=01.13.43.190-00000002" TargetMode="External"/><Relationship Id="rId75" Type="http://schemas.openxmlformats.org/officeDocument/2006/relationships/hyperlink" Target="https://zakupki.gov.ru/epz/ktru/ktruCard/ktru-description.html?itemId=01.23.14.000-00000003" TargetMode="External"/><Relationship Id="rId83" Type="http://schemas.openxmlformats.org/officeDocument/2006/relationships/hyperlink" Target="https://zakupki.gov.ru/epz/ktru/ktruCard/ktru-description.html?itemId=10.51.11.000-00000007" TargetMode="External"/><Relationship Id="rId88" Type="http://schemas.openxmlformats.org/officeDocument/2006/relationships/hyperlink" Target="https://new.gz-spb.ru/" TargetMode="External"/><Relationship Id="rId91" Type="http://schemas.openxmlformats.org/officeDocument/2006/relationships/hyperlink" Target="https://zakupki.gov.ru/epz/ktru/ktruCard/ktru-description.html?itemId=10.61.21.110-00000004" TargetMode="External"/><Relationship Id="rId96" Type="http://schemas.openxmlformats.org/officeDocument/2006/relationships/hyperlink" Target="https://zakupki.gov.ru/epz/ktru/ktruCard/ktru-description.html?itemId=01.13.32.000-00000003" TargetMode="External"/><Relationship Id="rId111" Type="http://schemas.openxmlformats.org/officeDocument/2006/relationships/hyperlink" Target="https://new.gz-spb.ru/" TargetMode="External"/><Relationship Id="rId132" Type="http://schemas.openxmlformats.org/officeDocument/2006/relationships/hyperlink" Target="https://new.gz-spb.ru/" TargetMode="External"/><Relationship Id="rId140" Type="http://schemas.openxmlformats.org/officeDocument/2006/relationships/hyperlink" Target="https://new.gz-spb.ru/" TargetMode="External"/><Relationship Id="rId145" Type="http://schemas.openxmlformats.org/officeDocument/2006/relationships/hyperlink" Target="https://new.gz-spb.ru/" TargetMode="External"/><Relationship Id="rId153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01.13.39.110-00000003" TargetMode="External"/><Relationship Id="rId36" Type="http://schemas.openxmlformats.org/officeDocument/2006/relationships/hyperlink" Target="https://new.gz-spb.ru/" TargetMode="External"/><Relationship Id="rId49" Type="http://schemas.openxmlformats.org/officeDocument/2006/relationships/hyperlink" Target="https://zakupki.gov.ru/epz/ktru/ktruCard/ktru-description.html?itemId=10.61.31.111-00000004" TargetMode="External"/><Relationship Id="rId57" Type="http://schemas.openxmlformats.org/officeDocument/2006/relationships/hyperlink" Target="https://zakupki.gov.ru/epz/ktru/ktruCard/ktru-description.html?itemId=10.12.20.000-00000006" TargetMode="External"/><Relationship Id="rId106" Type="http://schemas.openxmlformats.org/officeDocument/2006/relationships/hyperlink" Target="https://new.gz-spb.ru/" TargetMode="External"/><Relationship Id="rId114" Type="http://schemas.openxmlformats.org/officeDocument/2006/relationships/hyperlink" Target="https://zakupki.gov.ru/epz/ktru/ktruCard/ktru-description.html?itemId=01.47.21.000-00000014" TargetMode="External"/><Relationship Id="rId119" Type="http://schemas.openxmlformats.org/officeDocument/2006/relationships/hyperlink" Target="https://new.gz-spb.ru/" TargetMode="External"/><Relationship Id="rId127" Type="http://schemas.openxmlformats.org/officeDocument/2006/relationships/hyperlink" Target="https://zakupki.gov.ru/epz/ktru/ktruCard/ktru-description.html?itemId=01.13.42.000-00000003" TargetMode="External"/><Relationship Id="rId10" Type="http://schemas.openxmlformats.org/officeDocument/2006/relationships/hyperlink" Target="https://zakupki.gov.ru/epz/ktru/ktruCard/ktru-description.html?itemId=01.25.19.190-00000029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new.gz-spb.ru/" TargetMode="External"/><Relationship Id="rId60" Type="http://schemas.openxmlformats.org/officeDocument/2006/relationships/hyperlink" Target="https://new.gz-spb.ru/" TargetMode="External"/><Relationship Id="rId65" Type="http://schemas.openxmlformats.org/officeDocument/2006/relationships/hyperlink" Target="https://zakupki.gov.ru/epz/ktru/ktruCard/ktru-description.html?itemId=01.23.12.000-00000003" TargetMode="External"/><Relationship Id="rId73" Type="http://schemas.openxmlformats.org/officeDocument/2006/relationships/hyperlink" Target="https://zakupki.gov.ru/epz/ktru/ktruCard/ktru-description.html?itemId=10.73.11.000-00000009" TargetMode="External"/><Relationship Id="rId78" Type="http://schemas.openxmlformats.org/officeDocument/2006/relationships/hyperlink" Target="https://new.gz-spb.ru/" TargetMode="External"/><Relationship Id="rId81" Type="http://schemas.openxmlformats.org/officeDocument/2006/relationships/hyperlink" Target="https://zakupki.gov.ru/epz/ktru/ktruCard/ktru-description.html?itemId=10.51.30.110-00000004" TargetMode="External"/><Relationship Id="rId86" Type="http://schemas.openxmlformats.org/officeDocument/2006/relationships/hyperlink" Target="https://new.gz-spb.ru/" TargetMode="External"/><Relationship Id="rId94" Type="http://schemas.openxmlformats.org/officeDocument/2006/relationships/hyperlink" Target="https://zakupki.gov.ru/epz/ktru/ktruCard/ktru-description.html?itemId=01.13.32.000-00000001" TargetMode="External"/><Relationship Id="rId99" Type="http://schemas.openxmlformats.org/officeDocument/2006/relationships/hyperlink" Target="https://new.gz-spb.ru/" TargetMode="External"/><Relationship Id="rId101" Type="http://schemas.openxmlformats.org/officeDocument/2006/relationships/hyperlink" Target="https://new.gz-spb.ru/" TargetMode="External"/><Relationship Id="rId122" Type="http://schemas.openxmlformats.org/officeDocument/2006/relationships/hyperlink" Target="https://new.gz-spb.ru/" TargetMode="External"/><Relationship Id="rId130" Type="http://schemas.openxmlformats.org/officeDocument/2006/relationships/hyperlink" Target="https://new.gz-spb.ru/" TargetMode="External"/><Relationship Id="rId135" Type="http://schemas.openxmlformats.org/officeDocument/2006/relationships/hyperlink" Target="https://zakupki.gov.ru/epz/ktru/ktruCard/ktru-description.html?itemId=10.20.14.120-00000005" TargetMode="External"/><Relationship Id="rId143" Type="http://schemas.openxmlformats.org/officeDocument/2006/relationships/hyperlink" Target="https://zakupki.gov.ru/epz/ktru/ktruCard/ktru-description.html?itemId=10.84.30.000-00000002" TargetMode="External"/><Relationship Id="rId148" Type="http://schemas.openxmlformats.org/officeDocument/2006/relationships/hyperlink" Target="https://zakupki.gov.ru/epz/ktru/ktruCard/ktru-description.html?itemId=10.39.25.134-00000001" TargetMode="External"/><Relationship Id="rId151" Type="http://schemas.openxmlformats.org/officeDocument/2006/relationships/hyperlink" Target="https://zakupki.gov.ru/epz/ktru/ktruCard/ktru-description.html?itemId=10.72.11.120-00000006" TargetMode="External"/><Relationship Id="rId156" Type="http://schemas.openxmlformats.org/officeDocument/2006/relationships/hyperlink" Target="https://zakupki.gov.ru/epz/ktru/ktruCard/ktru-description.html?itemId=10.86.10.243-00000001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3" Type="http://schemas.openxmlformats.org/officeDocument/2006/relationships/hyperlink" Target="https://new.gz-spb.ru/" TargetMode="External"/><Relationship Id="rId18" Type="http://schemas.openxmlformats.org/officeDocument/2006/relationships/hyperlink" Target="https://zakupki.gov.ru/epz/ktru/ktruCard/ktru-description.html?itemId=10.39.16.000-00000002" TargetMode="External"/><Relationship Id="rId39" Type="http://schemas.openxmlformats.org/officeDocument/2006/relationships/hyperlink" Target="https://new.gz-spb.ru/" TargetMode="External"/><Relationship Id="rId109" Type="http://schemas.openxmlformats.org/officeDocument/2006/relationships/hyperlink" Target="https://new.gz-spb.ru/" TargetMode="External"/><Relationship Id="rId34" Type="http://schemas.openxmlformats.org/officeDocument/2006/relationships/hyperlink" Target="https://new.gz-spb.ru/" TargetMode="External"/><Relationship Id="rId50" Type="http://schemas.openxmlformats.org/officeDocument/2006/relationships/hyperlink" Target="https://new.gz-spb.ru/" TargetMode="External"/><Relationship Id="rId55" Type="http://schemas.openxmlformats.org/officeDocument/2006/relationships/hyperlink" Target="https://zakupki.gov.ru/epz/ktru/ktruCard/ktru-description.html?itemId=10.61.10.000-00000003" TargetMode="External"/><Relationship Id="rId76" Type="http://schemas.openxmlformats.org/officeDocument/2006/relationships/hyperlink" Target="https://new.gz-spb.ru/" TargetMode="External"/><Relationship Id="rId97" Type="http://schemas.openxmlformats.org/officeDocument/2006/relationships/hyperlink" Target="https://new.gz-spb.ru/" TargetMode="External"/><Relationship Id="rId104" Type="http://schemas.openxmlformats.org/officeDocument/2006/relationships/hyperlink" Target="https://zakupki.gov.ru/epz/ktru/ktruCard/ktru-description.html?itemId=01.13.34.000-00000004" TargetMode="External"/><Relationship Id="rId120" Type="http://schemas.openxmlformats.org/officeDocument/2006/relationships/hyperlink" Target="https://new.gz-spb.ru/" TargetMode="External"/><Relationship Id="rId125" Type="http://schemas.openxmlformats.org/officeDocument/2006/relationships/hyperlink" Target="https://zakupki.gov.ru/epz/ktru/ktruCard/ktru-description.html?itemId=10.71.11.110-00000002" TargetMode="External"/><Relationship Id="rId141" Type="http://schemas.openxmlformats.org/officeDocument/2006/relationships/hyperlink" Target="https://zakupki.gov.ru/epz/ktru/ktruCard/ktru-description.html?itemId=10.51.52.200-00000002" TargetMode="External"/><Relationship Id="rId146" Type="http://schemas.openxmlformats.org/officeDocument/2006/relationships/hyperlink" Target="https://zakupki.gov.ru/epz/ktru/ktruCard/ktru-description.html?itemId=10.39.25.130-00000029" TargetMode="External"/><Relationship Id="rId7" Type="http://schemas.openxmlformats.org/officeDocument/2006/relationships/hyperlink" Target="https://new.gz-spb.ru/" TargetMode="External"/><Relationship Id="rId71" Type="http://schemas.openxmlformats.org/officeDocument/2006/relationships/hyperlink" Target="https://new.gz-spb.ru/" TargetMode="External"/><Relationship Id="rId92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51.52.110-00000004" TargetMode="External"/><Relationship Id="rId40" Type="http://schemas.openxmlformats.org/officeDocument/2006/relationships/hyperlink" Target="https://new.gz-spb.ru/" TargetMode="External"/><Relationship Id="rId45" Type="http://schemas.openxmlformats.org/officeDocument/2006/relationships/hyperlink" Target="https://zakupki.gov.ru/epz/ktru/ktruCard/ktru-description.html?itemId=10.61.33.111-00000003" TargetMode="External"/><Relationship Id="rId66" Type="http://schemas.openxmlformats.org/officeDocument/2006/relationships/hyperlink" Target="https://new.gz-spb.ru/" TargetMode="External"/><Relationship Id="rId87" Type="http://schemas.openxmlformats.org/officeDocument/2006/relationships/hyperlink" Target="https://zakupki.gov.ru/epz/ktru/ktruCard/ktru-description.html?itemId=10.51.51.000-00000001" TargetMode="External"/><Relationship Id="rId110" Type="http://schemas.openxmlformats.org/officeDocument/2006/relationships/hyperlink" Target="https://zakupki.gov.ru/epz/ktru/ktruCard/ktru-description.html?itemId=01.13.49.110-00000003" TargetMode="External"/><Relationship Id="rId115" Type="http://schemas.openxmlformats.org/officeDocument/2006/relationships/hyperlink" Target="https://new.gz-spb.ru/" TargetMode="External"/><Relationship Id="rId131" Type="http://schemas.openxmlformats.org/officeDocument/2006/relationships/hyperlink" Target="https://zakupki.gov.ru/epz/ktru/ktruCard/ktru-description.html?itemId=10.51.40.120-00000002" TargetMode="External"/><Relationship Id="rId136" Type="http://schemas.openxmlformats.org/officeDocument/2006/relationships/hyperlink" Target="https://new.gz-spb.ru/" TargetMode="External"/><Relationship Id="rId157" Type="http://schemas.openxmlformats.org/officeDocument/2006/relationships/hyperlink" Target="https://new.gz-spb.ru/" TargetMode="External"/><Relationship Id="rId61" Type="http://schemas.openxmlformats.org/officeDocument/2006/relationships/hyperlink" Target="https://zakupki.gov.ru/epz/ktru/ktruCard/ktru-description.html?itemId=10.12.20.000-00000007" TargetMode="External"/><Relationship Id="rId82" Type="http://schemas.openxmlformats.org/officeDocument/2006/relationships/hyperlink" Target="https://new.gz-spb.ru/" TargetMode="External"/><Relationship Id="rId152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14" Type="http://schemas.openxmlformats.org/officeDocument/2006/relationships/hyperlink" Target="https://zakupki.gov.ru/epz/ktru/ktruCard/ktru-description.html?itemId=10.11.31.140-00000001" TargetMode="External"/><Relationship Id="rId30" Type="http://schemas.openxmlformats.org/officeDocument/2006/relationships/hyperlink" Target="https://zakupki.gov.ru/epz/ktru/ktruCard/ktru-description.html?itemId=10.82.14.000-00000009" TargetMode="External"/><Relationship Id="rId35" Type="http://schemas.openxmlformats.org/officeDocument/2006/relationships/hyperlink" Target="https://zakupki.gov.ru/epz/ktru/ktruCard/ktru-description.html?itemId=01.13.13.000-00000006" TargetMode="External"/><Relationship Id="rId56" Type="http://schemas.openxmlformats.org/officeDocument/2006/relationships/hyperlink" Target="https://new.gz-spb.ru/" TargetMode="External"/><Relationship Id="rId77" Type="http://schemas.openxmlformats.org/officeDocument/2006/relationships/hyperlink" Target="https://zakupki.gov.ru/epz/ktru/ktruCard/ktru-description.html?itemId=10.42.10.110-00000003" TargetMode="External"/><Relationship Id="rId100" Type="http://schemas.openxmlformats.org/officeDocument/2006/relationships/hyperlink" Target="https://new.gz-spb.ru/" TargetMode="External"/><Relationship Id="rId105" Type="http://schemas.openxmlformats.org/officeDocument/2006/relationships/hyperlink" Target="https://new.gz-spb.ru/" TargetMode="External"/><Relationship Id="rId126" Type="http://schemas.openxmlformats.org/officeDocument/2006/relationships/hyperlink" Target="https://new.gz-spb.ru/" TargetMode="External"/><Relationship Id="rId147" Type="http://schemas.openxmlformats.org/officeDocument/2006/relationships/hyperlink" Target="https://new.gz-spb.ru/" TargetMode="External"/><Relationship Id="rId8" Type="http://schemas.openxmlformats.org/officeDocument/2006/relationships/hyperlink" Target="https://zakupki.gov.ru/epz/ktru/ktruCard/ktru-description.html?itemId=10.72.12.130-00000002" TargetMode="External"/><Relationship Id="rId51" Type="http://schemas.openxmlformats.org/officeDocument/2006/relationships/hyperlink" Target="https://zakupki.gov.ru/epz/ktru/ktruCard/ktru-description.html?itemId=10.61.31.110-00000005" TargetMode="External"/><Relationship Id="rId72" Type="http://schemas.openxmlformats.org/officeDocument/2006/relationships/hyperlink" Target="https://new.gz-spb.ru/" TargetMode="External"/><Relationship Id="rId93" Type="http://schemas.openxmlformats.org/officeDocument/2006/relationships/hyperlink" Target="https://new.gz-spb.ru/" TargetMode="External"/><Relationship Id="rId98" Type="http://schemas.openxmlformats.org/officeDocument/2006/relationships/hyperlink" Target="https://new.gz-spb.ru/" TargetMode="External"/><Relationship Id="rId121" Type="http://schemas.openxmlformats.org/officeDocument/2006/relationships/hyperlink" Target="https://zakupki.gov.ru/epz/ktru/ktruCard/ktru-description.html?itemId=01.24.10.000-00000001" TargetMode="External"/><Relationship Id="rId142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5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67" Type="http://schemas.openxmlformats.org/officeDocument/2006/relationships/hyperlink" Target="https://zakupki.gov.ru/epz/ktru/ktruCard/ktru-description.html?itemId=20.14.34.231-00000001" TargetMode="External"/><Relationship Id="rId116" Type="http://schemas.openxmlformats.org/officeDocument/2006/relationships/hyperlink" Target="https://zakupki.gov.ru/epz/ktru/ktruCard/ktru-description.html?itemId=01.13.19.000-00000002" TargetMode="External"/><Relationship Id="rId137" Type="http://schemas.openxmlformats.org/officeDocument/2006/relationships/hyperlink" Target="https://zakupki.gov.ru/epz/ktru/ktruCard/ktru-description.html?itemId=10.51.40.300-00000005" TargetMode="External"/><Relationship Id="rId158" Type="http://schemas.openxmlformats.org/officeDocument/2006/relationships/hyperlink" Target="https://zakupki.gov.ru/epz/ktru/ktruCard/ktru-description.html?itemId=10.39.21.120-0000000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10.82.14.000-00000009" TargetMode="External"/><Relationship Id="rId18" Type="http://schemas.openxmlformats.org/officeDocument/2006/relationships/hyperlink" Target="https://new.gz-spb.ru/" TargetMode="External"/><Relationship Id="rId26" Type="http://schemas.openxmlformats.org/officeDocument/2006/relationships/hyperlink" Target="https://new.gz-spb.ru/" TargetMode="External"/><Relationship Id="rId39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1" Type="http://schemas.openxmlformats.org/officeDocument/2006/relationships/hyperlink" Target="https://zakupki.gov.ru/epz/ktru/ktruCard/ktru-description.html?itemId=10.61.10.000-00000003" TargetMode="External"/><Relationship Id="rId34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39.21.120-00000001" TargetMode="External"/><Relationship Id="rId7" Type="http://schemas.openxmlformats.org/officeDocument/2006/relationships/hyperlink" Target="https://zakupki.gov.ru/epz/ktru/ktruCard/ktru-description.html?itemId=01.11.75.110-00000002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zakupki.gov.ru/epz/ktru/ktruCard/ktru-description.html?itemId=10.83.12.120-00000002" TargetMode="External"/><Relationship Id="rId25" Type="http://schemas.openxmlformats.org/officeDocument/2006/relationships/hyperlink" Target="https://zakupki.gov.ru/epz/ktru/ktruCard/ktru-description.html?itemId=01.23.12.000-00000003" TargetMode="External"/><Relationship Id="rId33" Type="http://schemas.openxmlformats.org/officeDocument/2006/relationships/hyperlink" Target="https://zakupki.gov.ru/epz/ktru/ktruCard/ktru-description.html?itemId=01.23.14.000-00000003" TargetMode="External"/><Relationship Id="rId38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10.89.13.111-00000003" TargetMode="External"/><Relationship Id="rId24" Type="http://schemas.openxmlformats.org/officeDocument/2006/relationships/hyperlink" Target="https://new.gz-spb.ru/" TargetMode="External"/><Relationship Id="rId32" Type="http://schemas.openxmlformats.org/officeDocument/2006/relationships/hyperlink" Target="https://new.gz-spb.ru/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24.10.000-00000001" TargetMode="External"/><Relationship Id="rId45" Type="http://schemas.openxmlformats.org/officeDocument/2006/relationships/hyperlink" Target="https://zakupki.gov.ru/epz/ktru/ktruCard/ktru-description.html?itemId=10.86.10.243-00000001" TargetMode="External"/><Relationship Id="rId5" Type="http://schemas.openxmlformats.org/officeDocument/2006/relationships/hyperlink" Target="https://zakupki.gov.ru/epz/ktru/ktruCard/ktru-description.html?itemId=01.25.19.190-00000029" TargetMode="External"/><Relationship Id="rId15" Type="http://schemas.openxmlformats.org/officeDocument/2006/relationships/hyperlink" Target="https://zakupki.gov.ru/epz/ktru/ktruCard/ktru-description.html?itemId=01.13.13.000-00000006" TargetMode="External"/><Relationship Id="rId23" Type="http://schemas.openxmlformats.org/officeDocument/2006/relationships/hyperlink" Target="https://zakupki.gov.ru/epz/ktru/ktruCard/ktru-description.html?itemId=10.84.23.164-00000001" TargetMode="External"/><Relationship Id="rId28" Type="http://schemas.openxmlformats.org/officeDocument/2006/relationships/hyperlink" Target="https://zakupki.gov.ru/epz/ktru/ktruCard/ktru-description.html?itemId=01.13.43.190-00000002" TargetMode="External"/><Relationship Id="rId36" Type="http://schemas.openxmlformats.org/officeDocument/2006/relationships/hyperlink" Target="https://zakupki.gov.ru/epz/ktru/ktruCard/ktru-description.html?itemId=01.13.19.000-00000006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62.11.110-00000010" TargetMode="External"/><Relationship Id="rId31" Type="http://schemas.openxmlformats.org/officeDocument/2006/relationships/hyperlink" Target="https://zakupki.gov.ru/epz/ktru/ktruCard/ktru-description.html?itemId=10.73.11.000-00000009" TargetMode="External"/><Relationship Id="rId44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01.24.21.000-00000002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01.13.43.110-00000002" TargetMode="External"/><Relationship Id="rId30" Type="http://schemas.openxmlformats.org/officeDocument/2006/relationships/hyperlink" Target="https://new.gz-spb.ru/" TargetMode="External"/><Relationship Id="rId35" Type="http://schemas.openxmlformats.org/officeDocument/2006/relationships/hyperlink" Target="https://zakupki.gov.ru/epz/ktru/ktruCard/ktru-description.html?itemId=01.13.19.000-00000002" TargetMode="External"/><Relationship Id="rId43" Type="http://schemas.openxmlformats.org/officeDocument/2006/relationships/hyperlink" Target="https://zakupki.gov.ru/epz/ktru/ktruCard/ktru-description.html?itemId=10.51.40.120-00000002" TargetMode="External"/><Relationship Id="rId48" Type="http://schemas.openxmlformats.org/officeDocument/2006/relationships/hyperlink" Target="https://new.gz-spb.ru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zakupki.gov.ru/epz/ktru/ktruCard/ktru-description.html?itemId=01.13.51.000-00000002" TargetMode="External"/><Relationship Id="rId18" Type="http://schemas.openxmlformats.org/officeDocument/2006/relationships/hyperlink" Target="https://zakupki.gov.ru/epz/ktru/ktruCard/ktru-description.html?itemId=10.61.32.113-00000003" TargetMode="External"/><Relationship Id="rId26" Type="http://schemas.openxmlformats.org/officeDocument/2006/relationships/hyperlink" Target="https://zakupki.gov.ru/epz/ktru/ktruCard/ktru-description.html?itemId=10.12.20.000-00000006" TargetMode="External"/><Relationship Id="rId39" Type="http://schemas.openxmlformats.org/officeDocument/2006/relationships/hyperlink" Target="https://new.gz-spb.ru/" TargetMode="External"/><Relationship Id="rId21" Type="http://schemas.openxmlformats.org/officeDocument/2006/relationships/hyperlink" Target="https://new.gz-spb.ru/" TargetMode="External"/><Relationship Id="rId34" Type="http://schemas.openxmlformats.org/officeDocument/2006/relationships/hyperlink" Target="https://zakupki.gov.ru/epz/ktru/ktruCard/ktru-description.html?itemId=10.41.54.000-00000003" TargetMode="External"/><Relationship Id="rId42" Type="http://schemas.openxmlformats.org/officeDocument/2006/relationships/hyperlink" Target="https://zakupki.gov.ru/epz/ktru/ktruCard/ktru-description.html?itemId=10.61.21.110-00000004" TargetMode="External"/><Relationship Id="rId47" Type="http://schemas.openxmlformats.org/officeDocument/2006/relationships/hyperlink" Target="https://new.gz-spb.ru/" TargetMode="External"/><Relationship Id="rId50" Type="http://schemas.openxmlformats.org/officeDocument/2006/relationships/hyperlink" Target="https://zakupki.gov.ru/epz/ktru/ktruCard/ktru-description.html?itemId=10.83.13.120-00000003" TargetMode="External"/><Relationship Id="rId55" Type="http://schemas.openxmlformats.org/officeDocument/2006/relationships/hyperlink" Target="https://new.gz-spb.ru/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01.13.51.000-00000002" TargetMode="External"/><Relationship Id="rId17" Type="http://schemas.openxmlformats.org/officeDocument/2006/relationships/hyperlink" Target="https://new.gz-spb.ru/" TargetMode="External"/><Relationship Id="rId25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10.86.10.110-00000002" TargetMode="External"/><Relationship Id="rId46" Type="http://schemas.openxmlformats.org/officeDocument/2006/relationships/hyperlink" Target="https://new.gz-spb.ru/" TargetMode="External"/><Relationship Id="rId59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61.33.111-00000003" TargetMode="External"/><Relationship Id="rId20" Type="http://schemas.openxmlformats.org/officeDocument/2006/relationships/hyperlink" Target="https://zakupki.gov.ru/epz/ktru/ktruCard/ktru-description.html?itemId=10.61.31.111-00000004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54" Type="http://schemas.openxmlformats.org/officeDocument/2006/relationships/hyperlink" Target="https://zakupki.gov.ru/epz/ktru/ktruCard/ktru-description.html?itemId=01.13.42.000-00000003" TargetMode="External"/><Relationship Id="rId1" Type="http://schemas.openxmlformats.org/officeDocument/2006/relationships/hyperlink" Target="https://zakupki.gov.ru/epz/ktru/ktruCard/ktru-description.html?itemId=10.12.20.000-00000006" TargetMode="External"/><Relationship Id="rId6" Type="http://schemas.openxmlformats.org/officeDocument/2006/relationships/hyperlink" Target="https://zakupki.gov.ru/epz/ktru/ktruCard/ktru-description.html?itemId=10.51.52.110-00000004" TargetMode="External"/><Relationship Id="rId11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61.32.114-00000004" TargetMode="External"/><Relationship Id="rId32" Type="http://schemas.openxmlformats.org/officeDocument/2006/relationships/hyperlink" Target="https://zakupki.gov.ru/epz/ktru/ktruCard/ktru-description.html?itemId=10.42.10.110-00000003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13.41.110-00000003" TargetMode="External"/><Relationship Id="rId45" Type="http://schemas.openxmlformats.org/officeDocument/2006/relationships/hyperlink" Target="https://new.gz-spb.ru/" TargetMode="External"/><Relationship Id="rId53" Type="http://schemas.openxmlformats.org/officeDocument/2006/relationships/hyperlink" Target="https://new.gz-spb.ru/" TargetMode="External"/><Relationship Id="rId58" Type="http://schemas.openxmlformats.org/officeDocument/2006/relationships/hyperlink" Target="https://zakupki.gov.ru/epz/ktru/ktruCard/ktru-description.html?itemId=10.51.52.200-00000002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10.12.20.000-00000007" TargetMode="External"/><Relationship Id="rId36" Type="http://schemas.openxmlformats.org/officeDocument/2006/relationships/hyperlink" Target="https://zakupki.gov.ru/epz/ktru/ktruCard/ktru-description.html?itemId=10.51.11.000-00000007" TargetMode="External"/><Relationship Id="rId49" Type="http://schemas.openxmlformats.org/officeDocument/2006/relationships/hyperlink" Target="https://new.gz-spb.ru/" TargetMode="External"/><Relationship Id="rId57" Type="http://schemas.openxmlformats.org/officeDocument/2006/relationships/hyperlink" Target="https://new.gz-spb.ru/" TargetMode="External"/><Relationship Id="rId10" Type="http://schemas.openxmlformats.org/officeDocument/2006/relationships/hyperlink" Target="https://zakupki.gov.ru/epz/ktru/ktruCard/ktru-description.html?itemId=01.13.12.120-00000002" TargetMode="External"/><Relationship Id="rId19" Type="http://schemas.openxmlformats.org/officeDocument/2006/relationships/hyperlink" Target="https://new.gz-spb.ru/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zakupki.gov.ru/epz/ktru/ktruCard/ktru-description.html?itemId=01.47.21.000-00000014" TargetMode="External"/><Relationship Id="rId4" Type="http://schemas.openxmlformats.org/officeDocument/2006/relationships/hyperlink" Target="https://zakupki.gov.ru/epz/ktru/ktruCard/ktru-description.html?itemId=10.51.52.110-00000004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zakupki.gov.ru/epz/ktru/ktruCard/ktru-description.html?itemId=10.61.31.110-00000005" TargetMode="External"/><Relationship Id="rId27" Type="http://schemas.openxmlformats.org/officeDocument/2006/relationships/hyperlink" Target="https://new.gz-spb.ru/" TargetMode="External"/><Relationship Id="rId30" Type="http://schemas.openxmlformats.org/officeDocument/2006/relationships/hyperlink" Target="https://zakupki.gov.ru/epz/ktru/ktruCard/ktru-description.html?itemId=10.12.20.000-00000007" TargetMode="External"/><Relationship Id="rId35" Type="http://schemas.openxmlformats.org/officeDocument/2006/relationships/hyperlink" Target="https://new.gz-spb.ru/" TargetMode="External"/><Relationship Id="rId43" Type="http://schemas.openxmlformats.org/officeDocument/2006/relationships/hyperlink" Target="https://new.gz-spb.ru/" TargetMode="External"/><Relationship Id="rId48" Type="http://schemas.openxmlformats.org/officeDocument/2006/relationships/hyperlink" Target="https://zakupki.gov.ru/epz/ktru/ktruCard/ktru-description.html?itemId=01.13.49.110-00000003" TargetMode="External"/><Relationship Id="rId56" Type="http://schemas.openxmlformats.org/officeDocument/2006/relationships/hyperlink" Target="https://zakupki.gov.ru/epz/ktru/ktruCard/ktru-description.html?itemId=10.61.22.130-00000001" TargetMode="External"/><Relationship Id="rId8" Type="http://schemas.openxmlformats.org/officeDocument/2006/relationships/hyperlink" Target="https://zakupki.gov.ru/epz/ktru/ktruCard/ktru-description.html?itemId=01.13.39.110-00000003" TargetMode="External"/><Relationship Id="rId51" Type="http://schemas.openxmlformats.org/officeDocument/2006/relationships/hyperlink" Target="https://new.gz-spb.ru/" TargetMode="External"/><Relationship Id="rId3" Type="http://schemas.openxmlformats.org/officeDocument/2006/relationships/hyperlink" Target="https://new.gz-spb.ru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01.25.19.190-00000010" TargetMode="External"/><Relationship Id="rId13" Type="http://schemas.openxmlformats.org/officeDocument/2006/relationships/hyperlink" Target="https://zakupki.gov.ru/epz/ktru/ktruCard/ktru-description.html?itemId=10.39.25.134-00000001" TargetMode="External"/><Relationship Id="rId18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39.16.000-00000002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72.11.120-00000006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72.12.130-00000002" TargetMode="External"/><Relationship Id="rId6" Type="http://schemas.openxmlformats.org/officeDocument/2006/relationships/hyperlink" Target="https://zakupki.gov.ru/epz/ktru/ktruCard/ktru-description.html?itemId=10.71.11.110-00000002" TargetMode="External"/><Relationship Id="rId11" Type="http://schemas.openxmlformats.org/officeDocument/2006/relationships/hyperlink" Target="https://zakupki.gov.ru/epz/ktru/ktruCard/ktru-description.html?itemId=10.39.25.130-00000029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zakupki.gov.ru/epz/ktru/ktruCard/ktru-description.html?itemId=10.72.11.120-00000005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72.12.120-00000006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01.13.32.000-00000003" TargetMode="External"/><Relationship Id="rId18" Type="http://schemas.openxmlformats.org/officeDocument/2006/relationships/hyperlink" Target="https://zakupki.gov.ru/epz/ktru/ktruCard/ktru-description.html?itemId=01.13.34.000-00000004" TargetMode="External"/><Relationship Id="rId26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11.31.140-00000001" TargetMode="External"/><Relationship Id="rId21" Type="http://schemas.openxmlformats.org/officeDocument/2006/relationships/hyperlink" Target="https://zakupki.gov.ru/epz/ktru/ktruCard/ktru-description.html?itemId=10.20.14.120-00000005" TargetMode="External"/><Relationship Id="rId7" Type="http://schemas.openxmlformats.org/officeDocument/2006/relationships/hyperlink" Target="https://zakupki.gov.ru/epz/ktru/ktruCard/ktru-description.html?itemId=10.51.30.110-00000004" TargetMode="External"/><Relationship Id="rId12" Type="http://schemas.openxmlformats.org/officeDocument/2006/relationships/hyperlink" Target="https://zakupki.gov.ru/epz/ktru/ktruCard/ktru-description.html?itemId=01.13.32.000-00000002" TargetMode="External"/><Relationship Id="rId17" Type="http://schemas.openxmlformats.org/officeDocument/2006/relationships/hyperlink" Target="https://zakupki.gov.ru/epz/ktru/ktruCard/ktru-description.html?itemId=01.13.34.000-00000001" TargetMode="External"/><Relationship Id="rId25" Type="http://schemas.openxmlformats.org/officeDocument/2006/relationships/hyperlink" Target="https://zakupki.gov.ru/epz/ktru/ktruCard/ktru-description.html?itemId=10.81.12.110-00000004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11.31.11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01.13.32.000-00000001" TargetMode="External"/><Relationship Id="rId24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20.14.34.231-00000001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zakupki.gov.ru/epz/ktru/ktruCard/ktru-description.html?itemId=10.51.40.300-00000005" TargetMode="External"/><Relationship Id="rId28" Type="http://schemas.openxmlformats.org/officeDocument/2006/relationships/hyperlink" Target="https://new.gz-spb.ru/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10.51.51.000-00000001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10.84.30.000-0000000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6"/>
  <sheetViews>
    <sheetView tabSelected="1" view="pageBreakPreview" zoomScale="70" zoomScaleNormal="70" zoomScaleSheetLayoutView="70" workbookViewId="0">
      <pane ySplit="7" topLeftCell="A8" activePane="bottomLeft" state="frozen"/>
      <selection pane="bottomLeft" activeCell="G13" sqref="G13"/>
    </sheetView>
  </sheetViews>
  <sheetFormatPr defaultRowHeight="15" x14ac:dyDescent="0.25"/>
  <cols>
    <col min="1" max="1" width="9.140625" style="22"/>
    <col min="2" max="2" width="44.140625" customWidth="1"/>
    <col min="3" max="3" width="17.7109375" style="22" customWidth="1"/>
    <col min="4" max="4" width="14.5703125" style="22" customWidth="1"/>
    <col min="5" max="5" width="12.85546875" style="22" customWidth="1"/>
    <col min="6" max="6" width="22" style="23" customWidth="1"/>
    <col min="7" max="7" width="13.5703125" customWidth="1"/>
    <col min="8" max="8" width="22.28515625" customWidth="1"/>
    <col min="9" max="9" width="19.140625" customWidth="1"/>
  </cols>
  <sheetData>
    <row r="1" spans="1:12" ht="14.45" customHeight="1" x14ac:dyDescent="0.25">
      <c r="A1" s="49" t="s">
        <v>720</v>
      </c>
      <c r="B1" s="49"/>
      <c r="C1" s="49"/>
      <c r="D1" s="49"/>
      <c r="E1" s="49"/>
      <c r="F1" s="49"/>
      <c r="G1" s="49"/>
      <c r="H1" s="49"/>
      <c r="I1" s="49"/>
    </row>
    <row r="2" spans="1:12" ht="14.45" customHeight="1" x14ac:dyDescent="0.25">
      <c r="A2" s="48" t="s">
        <v>721</v>
      </c>
      <c r="B2" s="48"/>
      <c r="C2" s="48"/>
      <c r="D2" s="48"/>
      <c r="E2" s="48"/>
      <c r="F2" s="48"/>
      <c r="G2" s="48"/>
      <c r="H2" s="48"/>
      <c r="I2" s="48"/>
    </row>
    <row r="3" spans="1:12" ht="14.45" customHeight="1" x14ac:dyDescent="0.25">
      <c r="A3" s="48" t="s">
        <v>722</v>
      </c>
      <c r="B3" s="48"/>
      <c r="C3" s="48"/>
      <c r="D3" s="48"/>
      <c r="E3" s="48"/>
      <c r="F3" s="48"/>
      <c r="G3" s="48"/>
      <c r="H3" s="48"/>
      <c r="I3" s="48"/>
    </row>
    <row r="4" spans="1:12" ht="14.45" customHeight="1" x14ac:dyDescent="0.25">
      <c r="A4" s="49" t="s">
        <v>723</v>
      </c>
      <c r="B4" s="49"/>
      <c r="C4" s="49"/>
      <c r="D4" s="49"/>
      <c r="E4" s="49"/>
      <c r="F4" s="49"/>
      <c r="G4" s="49"/>
      <c r="H4" s="49"/>
      <c r="I4" s="49"/>
    </row>
    <row r="5" spans="1:12" ht="14.45" customHeight="1" x14ac:dyDescent="0.25">
      <c r="A5" s="48" t="s">
        <v>724</v>
      </c>
      <c r="B5" s="48"/>
      <c r="C5" s="48"/>
      <c r="D5" s="48"/>
      <c r="E5" s="48"/>
      <c r="F5" s="48"/>
      <c r="G5" s="48"/>
      <c r="H5" s="48"/>
      <c r="I5" s="48"/>
    </row>
    <row r="6" spans="1:12" ht="14.45" customHeight="1" x14ac:dyDescent="0.25">
      <c r="A6" s="48" t="s">
        <v>725</v>
      </c>
      <c r="B6" s="48"/>
      <c r="C6" s="48"/>
      <c r="D6" s="48"/>
      <c r="E6" s="48"/>
      <c r="F6" s="48"/>
      <c r="G6" s="48"/>
      <c r="H6" s="48"/>
      <c r="I6" s="48"/>
    </row>
    <row r="7" spans="1:12" s="27" customFormat="1" ht="14.45" customHeight="1" thickBot="1" x14ac:dyDescent="0.3">
      <c r="A7" s="48" t="s">
        <v>726</v>
      </c>
      <c r="B7" s="48"/>
      <c r="C7" s="48"/>
      <c r="D7" s="48"/>
      <c r="E7" s="48"/>
      <c r="F7" s="48"/>
      <c r="G7" s="48"/>
      <c r="H7" s="48"/>
      <c r="I7" s="48"/>
    </row>
    <row r="8" spans="1:12" s="5" customFormat="1" ht="39" thickBot="1" x14ac:dyDescent="0.25">
      <c r="A8" s="32" t="s">
        <v>34</v>
      </c>
      <c r="B8" s="33" t="s">
        <v>35</v>
      </c>
      <c r="C8" s="33" t="s">
        <v>8</v>
      </c>
      <c r="D8" s="33" t="s">
        <v>36</v>
      </c>
      <c r="E8" s="33" t="s">
        <v>9</v>
      </c>
      <c r="F8" s="33" t="s">
        <v>10</v>
      </c>
      <c r="G8" s="33" t="s">
        <v>714</v>
      </c>
      <c r="H8" s="33" t="s">
        <v>715</v>
      </c>
      <c r="I8" s="34" t="s">
        <v>716</v>
      </c>
      <c r="J8" s="20"/>
      <c r="K8" s="20"/>
      <c r="L8" s="20"/>
    </row>
    <row r="9" spans="1:12" s="5" customFormat="1" ht="15.75" customHeight="1" x14ac:dyDescent="0.25">
      <c r="A9" s="44">
        <v>1</v>
      </c>
      <c r="B9" s="45" t="s">
        <v>104</v>
      </c>
      <c r="C9" s="46" t="s">
        <v>105</v>
      </c>
      <c r="D9" s="46" t="s">
        <v>5</v>
      </c>
      <c r="E9" s="46" t="s">
        <v>6</v>
      </c>
      <c r="F9" s="43" t="s">
        <v>109</v>
      </c>
      <c r="G9" s="47">
        <v>170</v>
      </c>
      <c r="H9" s="41">
        <v>926.06</v>
      </c>
      <c r="I9" s="35">
        <f t="shared" ref="I9:I12" si="0">G9*H9</f>
        <v>157430.19999999998</v>
      </c>
      <c r="J9" s="20"/>
      <c r="K9" s="20"/>
      <c r="L9" s="20"/>
    </row>
    <row r="10" spans="1:12" s="5" customFormat="1" ht="30" x14ac:dyDescent="0.25">
      <c r="A10" s="44">
        <v>2</v>
      </c>
      <c r="B10" s="45" t="s">
        <v>115</v>
      </c>
      <c r="C10" s="46" t="s">
        <v>116</v>
      </c>
      <c r="D10" s="46" t="s">
        <v>11</v>
      </c>
      <c r="E10" s="46" t="s">
        <v>6</v>
      </c>
      <c r="F10" s="43" t="s">
        <v>120</v>
      </c>
      <c r="G10" s="47">
        <v>60</v>
      </c>
      <c r="H10" s="41">
        <v>397.75</v>
      </c>
      <c r="I10" s="35">
        <f t="shared" si="0"/>
        <v>23865</v>
      </c>
      <c r="J10" s="20"/>
      <c r="K10" s="20"/>
      <c r="L10" s="20"/>
    </row>
    <row r="11" spans="1:12" s="5" customFormat="1" ht="45" x14ac:dyDescent="0.25">
      <c r="A11" s="44">
        <v>3</v>
      </c>
      <c r="B11" s="45" t="s">
        <v>727</v>
      </c>
      <c r="C11" s="46" t="s">
        <v>281</v>
      </c>
      <c r="D11" s="46" t="s">
        <v>11</v>
      </c>
      <c r="E11" s="46" t="s">
        <v>6</v>
      </c>
      <c r="F11" s="43" t="s">
        <v>291</v>
      </c>
      <c r="G11" s="47">
        <v>55</v>
      </c>
      <c r="H11" s="41">
        <v>582.28</v>
      </c>
      <c r="I11" s="35">
        <f t="shared" si="0"/>
        <v>32025.399999999998</v>
      </c>
      <c r="J11" s="20"/>
      <c r="K11" s="20"/>
      <c r="L11" s="20"/>
    </row>
    <row r="12" spans="1:12" s="5" customFormat="1" ht="45" x14ac:dyDescent="0.25">
      <c r="A12" s="44">
        <v>4</v>
      </c>
      <c r="B12" s="45" t="s">
        <v>728</v>
      </c>
      <c r="C12" s="46" t="s">
        <v>17</v>
      </c>
      <c r="D12" s="46" t="s">
        <v>156</v>
      </c>
      <c r="E12" s="46" t="s">
        <v>6</v>
      </c>
      <c r="F12" s="43" t="s">
        <v>291</v>
      </c>
      <c r="G12" s="47">
        <v>36</v>
      </c>
      <c r="H12" s="41">
        <v>280.87</v>
      </c>
      <c r="I12" s="35">
        <f t="shared" si="0"/>
        <v>10111.32</v>
      </c>
      <c r="J12" s="20"/>
      <c r="K12" s="20"/>
      <c r="L12" s="20"/>
    </row>
    <row r="13" spans="1:12" x14ac:dyDescent="0.25">
      <c r="A13" s="44">
        <v>5</v>
      </c>
      <c r="B13" s="45" t="s">
        <v>597</v>
      </c>
      <c r="C13" s="46" t="s">
        <v>598</v>
      </c>
      <c r="D13" s="46" t="s">
        <v>5</v>
      </c>
      <c r="E13" s="46" t="s">
        <v>6</v>
      </c>
      <c r="F13" s="43" t="s">
        <v>602</v>
      </c>
      <c r="G13" s="47">
        <v>125</v>
      </c>
      <c r="H13" s="41">
        <v>884.78</v>
      </c>
      <c r="I13" s="35">
        <f t="shared" ref="I13" si="1">G13*H13</f>
        <v>110597.5</v>
      </c>
    </row>
    <row r="14" spans="1:12" ht="24.75" customHeight="1" thickBot="1" x14ac:dyDescent="0.3"/>
    <row r="15" spans="1:12" ht="24.75" customHeight="1" thickBot="1" x14ac:dyDescent="0.3">
      <c r="G15" s="36" t="s">
        <v>718</v>
      </c>
      <c r="H15" s="42"/>
    </row>
    <row r="16" spans="1:12" ht="16.5" thickBot="1" x14ac:dyDescent="0.3">
      <c r="H16" s="37" t="s">
        <v>719</v>
      </c>
      <c r="I16" s="42">
        <f>SUM(I9:I13)</f>
        <v>334029.42</v>
      </c>
    </row>
  </sheetData>
  <autoFilter ref="A8:F14"/>
  <mergeCells count="7">
    <mergeCell ref="A7:I7"/>
    <mergeCell ref="A1:I1"/>
    <mergeCell ref="A2:I2"/>
    <mergeCell ref="A3:I3"/>
    <mergeCell ref="A4:I4"/>
    <mergeCell ref="A5:I5"/>
    <mergeCell ref="A6:I6"/>
  </mergeCells>
  <phoneticPr fontId="19" type="noConversion"/>
  <hyperlinks>
    <hyperlink ref="F9" r:id="rId1" display="https://zakupki.gov.ru/epz/ktru/ktruCard/ktru-description.html?itemId=10.11.31.110-00000003"/>
    <hyperlink ref="F10" r:id="rId2" display="https://zakupki.gov.ru/epz/ktru/ktruCard/ktru-description.html?itemId=10.11.31.140-00000001"/>
    <hyperlink ref="F13" r:id="rId3" display="https://zakupki.gov.ru/epz/ktru/ktruCard/ktru-description.html?itemId=10.20.14.120-00000005"/>
  </hyperlinks>
  <pageMargins left="0.7" right="0.7" top="0.75" bottom="0.75" header="0.3" footer="0.3"/>
  <pageSetup paperSize="9" scale="74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5"/>
  <sheetViews>
    <sheetView workbookViewId="0">
      <pane xSplit="5" ySplit="3" topLeftCell="F422" activePane="bottomRight" state="frozen"/>
      <selection pane="topRight" activeCell="F1" sqref="F1"/>
      <selection pane="bottomLeft" activeCell="A4" sqref="A4"/>
      <selection pane="bottomRight" activeCell="Q482" sqref="Q482"/>
    </sheetView>
  </sheetViews>
  <sheetFormatPr defaultRowHeight="9.75" customHeight="1" x14ac:dyDescent="0.25"/>
  <cols>
    <col min="2" max="2" width="15.42578125" customWidth="1"/>
    <col min="13" max="13" width="14.42578125" style="15" customWidth="1"/>
    <col min="14" max="14" width="12.85546875" style="15" customWidth="1"/>
    <col min="18" max="21" width="21.140625" customWidth="1"/>
  </cols>
  <sheetData>
    <row r="1" spans="1:21" s="6" customFormat="1" ht="25.5" customHeight="1" x14ac:dyDescent="0.25">
      <c r="A1" s="63" t="s">
        <v>34</v>
      </c>
      <c r="B1" s="66" t="s">
        <v>35</v>
      </c>
      <c r="C1" s="66" t="s">
        <v>8</v>
      </c>
      <c r="D1" s="66" t="s">
        <v>36</v>
      </c>
      <c r="E1" s="66" t="s">
        <v>9</v>
      </c>
      <c r="F1" s="66" t="s">
        <v>37</v>
      </c>
      <c r="G1" s="66" t="s">
        <v>38</v>
      </c>
      <c r="H1" s="66"/>
      <c r="I1" s="66"/>
      <c r="J1" s="66"/>
      <c r="K1" s="66" t="s">
        <v>39</v>
      </c>
      <c r="L1" s="66" t="s">
        <v>40</v>
      </c>
      <c r="M1" s="66" t="s">
        <v>10</v>
      </c>
      <c r="N1" s="66" t="s">
        <v>41</v>
      </c>
      <c r="O1" s="66" t="s">
        <v>42</v>
      </c>
      <c r="P1" s="66" t="s">
        <v>43</v>
      </c>
      <c r="Q1" s="66" t="s">
        <v>44</v>
      </c>
      <c r="R1" s="66" t="s">
        <v>45</v>
      </c>
      <c r="S1" s="56" t="s">
        <v>717</v>
      </c>
      <c r="T1" s="56" t="s">
        <v>715</v>
      </c>
      <c r="U1" s="52" t="s">
        <v>716</v>
      </c>
    </row>
    <row r="2" spans="1:21" s="6" customFormat="1" ht="25.5" customHeight="1" x14ac:dyDescent="0.25">
      <c r="A2" s="64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67"/>
      <c r="S2" s="57"/>
      <c r="T2" s="57"/>
      <c r="U2" s="53"/>
    </row>
    <row r="3" spans="1:21" s="6" customFormat="1" ht="25.5" customHeight="1" thickBot="1" x14ac:dyDescent="0.3">
      <c r="A3" s="65"/>
      <c r="B3" s="68"/>
      <c r="C3" s="68"/>
      <c r="D3" s="68"/>
      <c r="E3" s="68"/>
      <c r="F3" s="68"/>
      <c r="G3" s="28" t="s">
        <v>49</v>
      </c>
      <c r="H3" s="28" t="s">
        <v>50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58"/>
      <c r="T3" s="58"/>
      <c r="U3" s="54"/>
    </row>
    <row r="4" spans="1:21" s="5" customFormat="1" ht="9.75" customHeight="1" x14ac:dyDescent="0.2">
      <c r="A4" s="61">
        <v>76</v>
      </c>
      <c r="B4" s="61" t="s">
        <v>3</v>
      </c>
      <c r="C4" s="61" t="s">
        <v>4</v>
      </c>
      <c r="D4" s="61" t="s">
        <v>5</v>
      </c>
      <c r="E4" s="61" t="s">
        <v>6</v>
      </c>
      <c r="F4" s="24" t="s">
        <v>23</v>
      </c>
      <c r="G4" s="24" t="s">
        <v>22</v>
      </c>
      <c r="H4" s="24" t="s">
        <v>22</v>
      </c>
      <c r="I4" s="24" t="s">
        <v>22</v>
      </c>
      <c r="J4" s="24" t="s">
        <v>24</v>
      </c>
      <c r="K4" s="25" t="s">
        <v>25</v>
      </c>
      <c r="L4" s="61" t="s">
        <v>26</v>
      </c>
      <c r="M4" s="59" t="s">
        <v>7</v>
      </c>
      <c r="N4" s="59" t="str">
        <f t="shared" ref="N4" si="0">C4&amp;"-"&amp;D4</f>
        <v>01.23.13.000-002</v>
      </c>
      <c r="O4" s="24" t="s">
        <v>27</v>
      </c>
      <c r="P4" s="26">
        <v>44865</v>
      </c>
      <c r="Q4" s="61" t="s">
        <v>22</v>
      </c>
      <c r="R4" s="61" t="s">
        <v>12</v>
      </c>
      <c r="S4" s="55" t="e">
        <f>VLOOKUP(B4,БАЗА,6,FALSE)</f>
        <v>#N/A</v>
      </c>
      <c r="T4" s="55" t="e">
        <f>VLOOKUP(B4,БАЗА,7,FALSE)</f>
        <v>#N/A</v>
      </c>
      <c r="U4" s="55" t="e">
        <f t="shared" ref="U4:U66" si="1">ROUND(S4*T4,2)</f>
        <v>#N/A</v>
      </c>
    </row>
    <row r="5" spans="1:21" s="5" customFormat="1" ht="9.75" customHeight="1" x14ac:dyDescent="0.2">
      <c r="A5" s="62"/>
      <c r="B5" s="62"/>
      <c r="C5" s="62"/>
      <c r="D5" s="62" t="s">
        <v>22</v>
      </c>
      <c r="E5" s="62" t="s">
        <v>22</v>
      </c>
      <c r="F5" s="2" t="s">
        <v>28</v>
      </c>
      <c r="G5" s="2" t="s">
        <v>22</v>
      </c>
      <c r="H5" s="2" t="s">
        <v>22</v>
      </c>
      <c r="I5" s="2" t="s">
        <v>22</v>
      </c>
      <c r="J5" s="2" t="s">
        <v>29</v>
      </c>
      <c r="K5" s="3" t="s">
        <v>25</v>
      </c>
      <c r="L5" s="62" t="s">
        <v>22</v>
      </c>
      <c r="M5" s="60" t="s">
        <v>22</v>
      </c>
      <c r="N5" s="60"/>
      <c r="O5" s="2" t="s">
        <v>27</v>
      </c>
      <c r="P5" s="4">
        <v>44865</v>
      </c>
      <c r="Q5" s="62"/>
      <c r="R5" s="62"/>
      <c r="S5" s="50"/>
      <c r="T5" s="50"/>
      <c r="U5" s="50"/>
    </row>
    <row r="6" spans="1:21" s="5" customFormat="1" ht="9.75" customHeight="1" x14ac:dyDescent="0.2">
      <c r="A6" s="62"/>
      <c r="B6" s="62"/>
      <c r="C6" s="62"/>
      <c r="D6" s="62" t="s">
        <v>22</v>
      </c>
      <c r="E6" s="62" t="s">
        <v>22</v>
      </c>
      <c r="F6" s="2" t="s">
        <v>30</v>
      </c>
      <c r="G6" s="2" t="s">
        <v>22</v>
      </c>
      <c r="H6" s="2" t="s">
        <v>22</v>
      </c>
      <c r="I6" s="2" t="s">
        <v>22</v>
      </c>
      <c r="J6" s="2" t="s">
        <v>31</v>
      </c>
      <c r="K6" s="3" t="s">
        <v>25</v>
      </c>
      <c r="L6" s="62" t="s">
        <v>22</v>
      </c>
      <c r="M6" s="60" t="s">
        <v>22</v>
      </c>
      <c r="N6" s="60"/>
      <c r="O6" s="2" t="s">
        <v>27</v>
      </c>
      <c r="P6" s="4">
        <v>44865</v>
      </c>
      <c r="Q6" s="62"/>
      <c r="R6" s="62"/>
      <c r="S6" s="50"/>
      <c r="T6" s="50"/>
      <c r="U6" s="50"/>
    </row>
    <row r="7" spans="1:21" s="5" customFormat="1" ht="9.75" customHeight="1" x14ac:dyDescent="0.2">
      <c r="A7" s="62"/>
      <c r="B7" s="62"/>
      <c r="C7" s="62"/>
      <c r="D7" s="62" t="s">
        <v>22</v>
      </c>
      <c r="E7" s="62" t="s">
        <v>22</v>
      </c>
      <c r="F7" s="2" t="s">
        <v>32</v>
      </c>
      <c r="G7" s="2" t="s">
        <v>22</v>
      </c>
      <c r="H7" s="2" t="s">
        <v>22</v>
      </c>
      <c r="I7" s="2" t="s">
        <v>22</v>
      </c>
      <c r="J7" s="2" t="s">
        <v>33</v>
      </c>
      <c r="K7" s="3" t="s">
        <v>25</v>
      </c>
      <c r="L7" s="62" t="s">
        <v>22</v>
      </c>
      <c r="M7" s="60" t="s">
        <v>22</v>
      </c>
      <c r="N7" s="60"/>
      <c r="O7" s="2" t="s">
        <v>27</v>
      </c>
      <c r="P7" s="4">
        <v>44865</v>
      </c>
      <c r="Q7" s="62"/>
      <c r="R7" s="62"/>
      <c r="S7" s="50"/>
      <c r="T7" s="50"/>
      <c r="U7" s="50"/>
    </row>
    <row r="8" spans="1:21" s="5" customFormat="1" ht="9.75" customHeight="1" x14ac:dyDescent="0.2">
      <c r="A8" s="62">
        <v>72</v>
      </c>
      <c r="B8" s="62" t="s">
        <v>13</v>
      </c>
      <c r="C8" s="62" t="s">
        <v>14</v>
      </c>
      <c r="D8" s="62" t="s">
        <v>11</v>
      </c>
      <c r="E8" s="62" t="s">
        <v>6</v>
      </c>
      <c r="F8" s="2" t="s">
        <v>51</v>
      </c>
      <c r="G8" s="2" t="s">
        <v>22</v>
      </c>
      <c r="H8" s="2" t="s">
        <v>22</v>
      </c>
      <c r="I8" s="2" t="s">
        <v>22</v>
      </c>
      <c r="J8" s="2" t="s">
        <v>52</v>
      </c>
      <c r="K8" s="3" t="s">
        <v>25</v>
      </c>
      <c r="L8" s="62" t="s">
        <v>53</v>
      </c>
      <c r="M8" s="60" t="s">
        <v>15</v>
      </c>
      <c r="N8" s="60" t="str">
        <f t="shared" ref="N8" si="2">C8&amp;"-"&amp;D8</f>
        <v>01.22.12.000-001</v>
      </c>
      <c r="O8" s="2" t="s">
        <v>27</v>
      </c>
      <c r="P8" s="4">
        <v>44865</v>
      </c>
      <c r="Q8" s="62" t="s">
        <v>22</v>
      </c>
      <c r="R8" s="62" t="s">
        <v>12</v>
      </c>
      <c r="S8" s="50" t="e">
        <f>VLOOKUP(B8,БАЗА,6,FALSE)</f>
        <v>#N/A</v>
      </c>
      <c r="T8" s="50" t="e">
        <f>VLOOKUP(B8,БАЗА,7,FALSE)</f>
        <v>#N/A</v>
      </c>
      <c r="U8" s="50" t="e">
        <f t="shared" si="1"/>
        <v>#N/A</v>
      </c>
    </row>
    <row r="9" spans="1:21" s="5" customFormat="1" ht="9.75" customHeight="1" x14ac:dyDescent="0.2">
      <c r="A9" s="62"/>
      <c r="B9" s="62"/>
      <c r="C9" s="62"/>
      <c r="D9" s="62" t="s">
        <v>22</v>
      </c>
      <c r="E9" s="62" t="s">
        <v>22</v>
      </c>
      <c r="F9" s="2" t="s">
        <v>28</v>
      </c>
      <c r="G9" s="2" t="s">
        <v>22</v>
      </c>
      <c r="H9" s="2" t="s">
        <v>22</v>
      </c>
      <c r="I9" s="2" t="s">
        <v>22</v>
      </c>
      <c r="J9" s="2" t="s">
        <v>29</v>
      </c>
      <c r="K9" s="3" t="s">
        <v>25</v>
      </c>
      <c r="L9" s="62" t="s">
        <v>22</v>
      </c>
      <c r="M9" s="60" t="s">
        <v>22</v>
      </c>
      <c r="N9" s="60"/>
      <c r="O9" s="2" t="s">
        <v>27</v>
      </c>
      <c r="P9" s="4">
        <v>44865</v>
      </c>
      <c r="Q9" s="62"/>
      <c r="R9" s="62"/>
      <c r="S9" s="50"/>
      <c r="T9" s="50"/>
      <c r="U9" s="50"/>
    </row>
    <row r="10" spans="1:21" s="5" customFormat="1" ht="9.75" customHeight="1" x14ac:dyDescent="0.2">
      <c r="A10" s="62"/>
      <c r="B10" s="62"/>
      <c r="C10" s="62"/>
      <c r="D10" s="62" t="s">
        <v>22</v>
      </c>
      <c r="E10" s="62" t="s">
        <v>22</v>
      </c>
      <c r="F10" s="2" t="s">
        <v>30</v>
      </c>
      <c r="G10" s="2" t="s">
        <v>22</v>
      </c>
      <c r="H10" s="2" t="s">
        <v>22</v>
      </c>
      <c r="I10" s="2" t="s">
        <v>22</v>
      </c>
      <c r="J10" s="2" t="s">
        <v>31</v>
      </c>
      <c r="K10" s="3" t="s">
        <v>25</v>
      </c>
      <c r="L10" s="62" t="s">
        <v>22</v>
      </c>
      <c r="M10" s="60" t="s">
        <v>22</v>
      </c>
      <c r="N10" s="60"/>
      <c r="O10" s="2" t="s">
        <v>27</v>
      </c>
      <c r="P10" s="4">
        <v>44865</v>
      </c>
      <c r="Q10" s="62"/>
      <c r="R10" s="62"/>
      <c r="S10" s="50"/>
      <c r="T10" s="50"/>
      <c r="U10" s="50"/>
    </row>
    <row r="11" spans="1:21" s="5" customFormat="1" ht="9.75" customHeight="1" x14ac:dyDescent="0.2">
      <c r="A11" s="62"/>
      <c r="B11" s="62"/>
      <c r="C11" s="62"/>
      <c r="D11" s="62" t="s">
        <v>22</v>
      </c>
      <c r="E11" s="62" t="s">
        <v>22</v>
      </c>
      <c r="F11" s="2" t="s">
        <v>32</v>
      </c>
      <c r="G11" s="2" t="s">
        <v>22</v>
      </c>
      <c r="H11" s="2" t="s">
        <v>22</v>
      </c>
      <c r="I11" s="2" t="s">
        <v>22</v>
      </c>
      <c r="J11" s="2" t="s">
        <v>54</v>
      </c>
      <c r="K11" s="3" t="s">
        <v>25</v>
      </c>
      <c r="L11" s="62" t="s">
        <v>22</v>
      </c>
      <c r="M11" s="60" t="s">
        <v>22</v>
      </c>
      <c r="N11" s="60"/>
      <c r="O11" s="2" t="s">
        <v>27</v>
      </c>
      <c r="P11" s="4">
        <v>44865</v>
      </c>
      <c r="Q11" s="62"/>
      <c r="R11" s="62"/>
      <c r="S11" s="50"/>
      <c r="T11" s="50"/>
      <c r="U11" s="50"/>
    </row>
    <row r="12" spans="1:21" s="5" customFormat="1" ht="9.75" customHeight="1" x14ac:dyDescent="0.2">
      <c r="A12" s="62">
        <v>136</v>
      </c>
      <c r="B12" s="62" t="s">
        <v>16</v>
      </c>
      <c r="C12" s="62" t="s">
        <v>17</v>
      </c>
      <c r="D12" s="62" t="s">
        <v>11</v>
      </c>
      <c r="E12" s="62" t="s">
        <v>6</v>
      </c>
      <c r="F12" s="2" t="s">
        <v>55</v>
      </c>
      <c r="G12" s="2" t="s">
        <v>22</v>
      </c>
      <c r="H12" s="2" t="s">
        <v>22</v>
      </c>
      <c r="I12" s="2" t="s">
        <v>22</v>
      </c>
      <c r="J12" s="2" t="s">
        <v>56</v>
      </c>
      <c r="K12" s="3" t="s">
        <v>25</v>
      </c>
      <c r="L12" s="62" t="s">
        <v>57</v>
      </c>
      <c r="M12" s="60" t="s">
        <v>18</v>
      </c>
      <c r="N12" s="60" t="str">
        <f t="shared" ref="N12" si="3">C12&amp;"-"&amp;D12</f>
        <v>10.12.20.110-001</v>
      </c>
      <c r="O12" s="2" t="s">
        <v>27</v>
      </c>
      <c r="P12" s="4">
        <v>45046</v>
      </c>
      <c r="Q12" s="62" t="s">
        <v>58</v>
      </c>
      <c r="R12" s="62" t="s">
        <v>86</v>
      </c>
      <c r="S12" s="50" t="e">
        <f>VLOOKUP(B12,БАЗА,6,FALSE)</f>
        <v>#N/A</v>
      </c>
      <c r="T12" s="50" t="e">
        <f>VLOOKUP(B12,БАЗА,7,FALSE)</f>
        <v>#N/A</v>
      </c>
      <c r="U12" s="50" t="e">
        <f t="shared" si="1"/>
        <v>#N/A</v>
      </c>
    </row>
    <row r="13" spans="1:21" s="5" customFormat="1" ht="9.75" customHeight="1" x14ac:dyDescent="0.2">
      <c r="A13" s="62"/>
      <c r="B13" s="62"/>
      <c r="C13" s="62"/>
      <c r="D13" s="62" t="s">
        <v>22</v>
      </c>
      <c r="E13" s="62" t="s">
        <v>22</v>
      </c>
      <c r="F13" s="2" t="s">
        <v>59</v>
      </c>
      <c r="G13" s="2" t="s">
        <v>22</v>
      </c>
      <c r="H13" s="2" t="s">
        <v>22</v>
      </c>
      <c r="I13" s="2" t="s">
        <v>22</v>
      </c>
      <c r="J13" s="2" t="s">
        <v>60</v>
      </c>
      <c r="K13" s="3" t="s">
        <v>25</v>
      </c>
      <c r="L13" s="62" t="s">
        <v>22</v>
      </c>
      <c r="M13" s="60" t="s">
        <v>22</v>
      </c>
      <c r="N13" s="60"/>
      <c r="O13" s="2" t="s">
        <v>27</v>
      </c>
      <c r="P13" s="4">
        <v>45046</v>
      </c>
      <c r="Q13" s="62"/>
      <c r="R13" s="62"/>
      <c r="S13" s="50"/>
      <c r="T13" s="50"/>
      <c r="U13" s="50"/>
    </row>
    <row r="14" spans="1:21" s="5" customFormat="1" ht="9.75" customHeight="1" x14ac:dyDescent="0.2">
      <c r="A14" s="62"/>
      <c r="B14" s="62"/>
      <c r="C14" s="62"/>
      <c r="D14" s="62" t="s">
        <v>22</v>
      </c>
      <c r="E14" s="62" t="s">
        <v>22</v>
      </c>
      <c r="F14" s="2" t="s">
        <v>61</v>
      </c>
      <c r="G14" s="2" t="s">
        <v>22</v>
      </c>
      <c r="H14" s="2" t="s">
        <v>22</v>
      </c>
      <c r="I14" s="2" t="s">
        <v>22</v>
      </c>
      <c r="J14" s="2" t="s">
        <v>62</v>
      </c>
      <c r="K14" s="3" t="s">
        <v>25</v>
      </c>
      <c r="L14" s="62" t="s">
        <v>22</v>
      </c>
      <c r="M14" s="60" t="s">
        <v>22</v>
      </c>
      <c r="N14" s="60"/>
      <c r="O14" s="2" t="s">
        <v>27</v>
      </c>
      <c r="P14" s="4">
        <v>45046</v>
      </c>
      <c r="Q14" s="62"/>
      <c r="R14" s="62"/>
      <c r="S14" s="50"/>
      <c r="T14" s="50"/>
      <c r="U14" s="50"/>
    </row>
    <row r="15" spans="1:21" s="5" customFormat="1" ht="9.75" customHeight="1" x14ac:dyDescent="0.2">
      <c r="A15" s="62"/>
      <c r="B15" s="62"/>
      <c r="C15" s="62"/>
      <c r="D15" s="62" t="s">
        <v>22</v>
      </c>
      <c r="E15" s="62" t="s">
        <v>22</v>
      </c>
      <c r="F15" s="2" t="s">
        <v>63</v>
      </c>
      <c r="G15" s="2" t="s">
        <v>22</v>
      </c>
      <c r="H15" s="2" t="s">
        <v>22</v>
      </c>
      <c r="I15" s="2" t="s">
        <v>64</v>
      </c>
      <c r="J15" s="2" t="s">
        <v>22</v>
      </c>
      <c r="K15" s="3" t="s">
        <v>25</v>
      </c>
      <c r="L15" s="62" t="s">
        <v>22</v>
      </c>
      <c r="M15" s="60" t="s">
        <v>22</v>
      </c>
      <c r="N15" s="60"/>
      <c r="O15" s="2" t="s">
        <v>27</v>
      </c>
      <c r="P15" s="4">
        <v>45046</v>
      </c>
      <c r="Q15" s="62"/>
      <c r="R15" s="62"/>
      <c r="S15" s="50"/>
      <c r="T15" s="50"/>
      <c r="U15" s="50"/>
    </row>
    <row r="16" spans="1:21" s="5" customFormat="1" ht="9.75" customHeight="1" x14ac:dyDescent="0.2">
      <c r="A16" s="62"/>
      <c r="B16" s="62"/>
      <c r="C16" s="62"/>
      <c r="D16" s="62" t="s">
        <v>22</v>
      </c>
      <c r="E16" s="62" t="s">
        <v>22</v>
      </c>
      <c r="F16" s="2" t="s">
        <v>30</v>
      </c>
      <c r="G16" s="2" t="s">
        <v>22</v>
      </c>
      <c r="H16" s="2" t="s">
        <v>22</v>
      </c>
      <c r="I16" s="2" t="s">
        <v>22</v>
      </c>
      <c r="J16" s="2" t="s">
        <v>31</v>
      </c>
      <c r="K16" s="3" t="s">
        <v>25</v>
      </c>
      <c r="L16" s="62" t="s">
        <v>22</v>
      </c>
      <c r="M16" s="60" t="s">
        <v>22</v>
      </c>
      <c r="N16" s="60"/>
      <c r="O16" s="2" t="s">
        <v>27</v>
      </c>
      <c r="P16" s="4">
        <v>45046</v>
      </c>
      <c r="Q16" s="62"/>
      <c r="R16" s="62"/>
      <c r="S16" s="50"/>
      <c r="T16" s="50"/>
      <c r="U16" s="50"/>
    </row>
    <row r="17" spans="1:21" s="5" customFormat="1" ht="9.75" customHeight="1" x14ac:dyDescent="0.2">
      <c r="A17" s="62"/>
      <c r="B17" s="62"/>
      <c r="C17" s="62"/>
      <c r="D17" s="62" t="s">
        <v>22</v>
      </c>
      <c r="E17" s="62" t="s">
        <v>22</v>
      </c>
      <c r="F17" s="2" t="s">
        <v>32</v>
      </c>
      <c r="G17" s="2" t="s">
        <v>22</v>
      </c>
      <c r="H17" s="2" t="s">
        <v>22</v>
      </c>
      <c r="I17" s="2" t="s">
        <v>22</v>
      </c>
      <c r="J17" s="2" t="s">
        <v>65</v>
      </c>
      <c r="K17" s="3" t="s">
        <v>25</v>
      </c>
      <c r="L17" s="62" t="s">
        <v>22</v>
      </c>
      <c r="M17" s="60" t="s">
        <v>22</v>
      </c>
      <c r="N17" s="60"/>
      <c r="O17" s="2" t="s">
        <v>27</v>
      </c>
      <c r="P17" s="4">
        <v>45046</v>
      </c>
      <c r="Q17" s="62"/>
      <c r="R17" s="62"/>
      <c r="S17" s="50"/>
      <c r="T17" s="50"/>
      <c r="U17" s="50"/>
    </row>
    <row r="18" spans="1:21" s="10" customFormat="1" ht="9.75" customHeight="1" x14ac:dyDescent="0.25">
      <c r="A18" s="62">
        <v>563</v>
      </c>
      <c r="B18" s="62" t="s">
        <v>20</v>
      </c>
      <c r="C18" s="62" t="s">
        <v>21</v>
      </c>
      <c r="D18" s="62" t="s">
        <v>11</v>
      </c>
      <c r="E18" s="62" t="s">
        <v>6</v>
      </c>
      <c r="F18" s="7" t="s">
        <v>66</v>
      </c>
      <c r="G18" s="7" t="s">
        <v>22</v>
      </c>
      <c r="H18" s="7" t="s">
        <v>67</v>
      </c>
      <c r="I18" s="7" t="s">
        <v>22</v>
      </c>
      <c r="J18" s="7" t="s">
        <v>22</v>
      </c>
      <c r="K18" s="8" t="s">
        <v>6</v>
      </c>
      <c r="L18" s="62" t="s">
        <v>19</v>
      </c>
      <c r="M18" s="69" t="s">
        <v>22</v>
      </c>
      <c r="N18" s="60" t="str">
        <f t="shared" ref="N18" si="4">C18&amp;"-"&amp;D18</f>
        <v>10.89.19.150-001</v>
      </c>
      <c r="O18" s="7" t="s">
        <v>27</v>
      </c>
      <c r="P18" s="9">
        <v>43524</v>
      </c>
      <c r="Q18" s="62" t="s">
        <v>58</v>
      </c>
      <c r="R18" s="62" t="s">
        <v>86</v>
      </c>
      <c r="S18" s="50" t="e">
        <f>VLOOKUP(B18,БАЗА,6,FALSE)</f>
        <v>#N/A</v>
      </c>
      <c r="T18" s="50" t="e">
        <f>VLOOKUP(B18,БАЗА,7,FALSE)</f>
        <v>#N/A</v>
      </c>
      <c r="U18" s="50" t="e">
        <f t="shared" si="1"/>
        <v>#N/A</v>
      </c>
    </row>
    <row r="19" spans="1:21" s="10" customFormat="1" ht="9.75" customHeight="1" x14ac:dyDescent="0.25">
      <c r="A19" s="62"/>
      <c r="B19" s="62"/>
      <c r="C19" s="62"/>
      <c r="D19" s="62" t="s">
        <v>22</v>
      </c>
      <c r="E19" s="62" t="s">
        <v>22</v>
      </c>
      <c r="F19" s="7" t="s">
        <v>68</v>
      </c>
      <c r="G19" s="7" t="s">
        <v>22</v>
      </c>
      <c r="H19" s="7" t="s">
        <v>22</v>
      </c>
      <c r="I19" s="7" t="s">
        <v>22</v>
      </c>
      <c r="J19" s="7" t="s">
        <v>69</v>
      </c>
      <c r="K19" s="8" t="s">
        <v>25</v>
      </c>
      <c r="L19" s="62" t="s">
        <v>22</v>
      </c>
      <c r="M19" s="69" t="s">
        <v>22</v>
      </c>
      <c r="N19" s="60"/>
      <c r="O19" s="7" t="s">
        <v>27</v>
      </c>
      <c r="P19" s="9">
        <v>43524</v>
      </c>
      <c r="Q19" s="62"/>
      <c r="R19" s="62"/>
      <c r="S19" s="50"/>
      <c r="T19" s="50"/>
      <c r="U19" s="50"/>
    </row>
    <row r="20" spans="1:21" s="10" customFormat="1" ht="9.75" customHeight="1" x14ac:dyDescent="0.25">
      <c r="A20" s="62"/>
      <c r="B20" s="62"/>
      <c r="C20" s="62"/>
      <c r="D20" s="62" t="s">
        <v>22</v>
      </c>
      <c r="E20" s="62" t="s">
        <v>22</v>
      </c>
      <c r="F20" s="7" t="s">
        <v>32</v>
      </c>
      <c r="G20" s="7" t="s">
        <v>22</v>
      </c>
      <c r="H20" s="7" t="s">
        <v>22</v>
      </c>
      <c r="I20" s="7" t="s">
        <v>22</v>
      </c>
      <c r="J20" s="7" t="s">
        <v>70</v>
      </c>
      <c r="K20" s="8" t="s">
        <v>25</v>
      </c>
      <c r="L20" s="62" t="s">
        <v>22</v>
      </c>
      <c r="M20" s="69" t="s">
        <v>22</v>
      </c>
      <c r="N20" s="60"/>
      <c r="O20" s="7" t="s">
        <v>27</v>
      </c>
      <c r="P20" s="9">
        <v>43524</v>
      </c>
      <c r="Q20" s="62"/>
      <c r="R20" s="62"/>
      <c r="S20" s="50"/>
      <c r="T20" s="50"/>
      <c r="U20" s="50"/>
    </row>
    <row r="21" spans="1:21" s="14" customFormat="1" ht="9.75" customHeight="1" x14ac:dyDescent="0.2">
      <c r="A21" s="70">
        <v>438</v>
      </c>
      <c r="B21" s="70" t="s">
        <v>71</v>
      </c>
      <c r="C21" s="70" t="s">
        <v>72</v>
      </c>
      <c r="D21" s="70" t="s">
        <v>5</v>
      </c>
      <c r="E21" s="70" t="s">
        <v>6</v>
      </c>
      <c r="F21" s="11" t="s">
        <v>73</v>
      </c>
      <c r="G21" s="11" t="s">
        <v>22</v>
      </c>
      <c r="H21" s="11" t="s">
        <v>22</v>
      </c>
      <c r="I21" s="11" t="s">
        <v>74</v>
      </c>
      <c r="J21" s="11" t="s">
        <v>22</v>
      </c>
      <c r="K21" s="12" t="s">
        <v>25</v>
      </c>
      <c r="L21" s="70" t="s">
        <v>75</v>
      </c>
      <c r="M21" s="60" t="s">
        <v>76</v>
      </c>
      <c r="N21" s="60" t="str">
        <f t="shared" ref="N21" si="5">C21&amp;"-"&amp;D21</f>
        <v>10.72.12.130-002</v>
      </c>
      <c r="O21" s="11" t="s">
        <v>27</v>
      </c>
      <c r="P21" s="13">
        <v>44074</v>
      </c>
      <c r="Q21" s="70" t="s">
        <v>58</v>
      </c>
      <c r="R21" s="70" t="s">
        <v>85</v>
      </c>
      <c r="S21" s="51" t="e">
        <f>VLOOKUP(B21,БАЗА,6,FALSE)</f>
        <v>#N/A</v>
      </c>
      <c r="T21" s="51" t="e">
        <f>VLOOKUP(B21,БАЗА,7,FALSE)</f>
        <v>#N/A</v>
      </c>
      <c r="U21" s="51" t="e">
        <f t="shared" si="1"/>
        <v>#N/A</v>
      </c>
    </row>
    <row r="22" spans="1:21" s="14" customFormat="1" ht="9.75" customHeight="1" x14ac:dyDescent="0.2">
      <c r="A22" s="70"/>
      <c r="B22" s="70"/>
      <c r="C22" s="70"/>
      <c r="D22" s="70" t="s">
        <v>22</v>
      </c>
      <c r="E22" s="70" t="s">
        <v>22</v>
      </c>
      <c r="F22" s="11" t="s">
        <v>77</v>
      </c>
      <c r="G22" s="11" t="s">
        <v>22</v>
      </c>
      <c r="H22" s="11" t="s">
        <v>22</v>
      </c>
      <c r="I22" s="11" t="s">
        <v>22</v>
      </c>
      <c r="J22" s="11" t="s">
        <v>75</v>
      </c>
      <c r="K22" s="12" t="s">
        <v>25</v>
      </c>
      <c r="L22" s="70" t="s">
        <v>22</v>
      </c>
      <c r="M22" s="60" t="s">
        <v>22</v>
      </c>
      <c r="N22" s="60"/>
      <c r="O22" s="11" t="s">
        <v>27</v>
      </c>
      <c r="P22" s="13">
        <v>44074</v>
      </c>
      <c r="Q22" s="70"/>
      <c r="R22" s="70"/>
      <c r="S22" s="51"/>
      <c r="T22" s="51"/>
      <c r="U22" s="51"/>
    </row>
    <row r="23" spans="1:21" s="14" customFormat="1" ht="9.75" customHeight="1" x14ac:dyDescent="0.2">
      <c r="A23" s="70"/>
      <c r="B23" s="70"/>
      <c r="C23" s="70"/>
      <c r="D23" s="70" t="s">
        <v>22</v>
      </c>
      <c r="E23" s="70" t="s">
        <v>22</v>
      </c>
      <c r="F23" s="11" t="s">
        <v>78</v>
      </c>
      <c r="G23" s="11" t="s">
        <v>22</v>
      </c>
      <c r="H23" s="11" t="s">
        <v>22</v>
      </c>
      <c r="I23" s="11" t="s">
        <v>79</v>
      </c>
      <c r="J23" s="11" t="s">
        <v>22</v>
      </c>
      <c r="K23" s="12" t="s">
        <v>25</v>
      </c>
      <c r="L23" s="70" t="s">
        <v>22</v>
      </c>
      <c r="M23" s="60" t="s">
        <v>22</v>
      </c>
      <c r="N23" s="60"/>
      <c r="O23" s="11" t="s">
        <v>27</v>
      </c>
      <c r="P23" s="13">
        <v>44074</v>
      </c>
      <c r="Q23" s="70"/>
      <c r="R23" s="70"/>
      <c r="S23" s="51"/>
      <c r="T23" s="51"/>
      <c r="U23" s="51"/>
    </row>
    <row r="24" spans="1:21" s="14" customFormat="1" ht="9.75" customHeight="1" x14ac:dyDescent="0.2">
      <c r="A24" s="70"/>
      <c r="B24" s="70"/>
      <c r="C24" s="70"/>
      <c r="D24" s="70" t="s">
        <v>22</v>
      </c>
      <c r="E24" s="70" t="s">
        <v>22</v>
      </c>
      <c r="F24" s="11" t="s">
        <v>80</v>
      </c>
      <c r="G24" s="11" t="s">
        <v>22</v>
      </c>
      <c r="H24" s="11" t="s">
        <v>22</v>
      </c>
      <c r="I24" s="11" t="s">
        <v>22</v>
      </c>
      <c r="J24" s="11" t="s">
        <v>58</v>
      </c>
      <c r="K24" s="12" t="s">
        <v>25</v>
      </c>
      <c r="L24" s="70" t="s">
        <v>22</v>
      </c>
      <c r="M24" s="60" t="s">
        <v>22</v>
      </c>
      <c r="N24" s="60"/>
      <c r="O24" s="11" t="s">
        <v>27</v>
      </c>
      <c r="P24" s="13">
        <v>44074</v>
      </c>
      <c r="Q24" s="70"/>
      <c r="R24" s="70"/>
      <c r="S24" s="51"/>
      <c r="T24" s="51"/>
      <c r="U24" s="51"/>
    </row>
    <row r="25" spans="1:21" s="14" customFormat="1" ht="9.75" customHeight="1" x14ac:dyDescent="0.2">
      <c r="A25" s="70"/>
      <c r="B25" s="70"/>
      <c r="C25" s="70"/>
      <c r="D25" s="70" t="s">
        <v>22</v>
      </c>
      <c r="E25" s="70" t="s">
        <v>22</v>
      </c>
      <c r="F25" s="11" t="s">
        <v>66</v>
      </c>
      <c r="G25" s="11" t="s">
        <v>22</v>
      </c>
      <c r="H25" s="11" t="s">
        <v>81</v>
      </c>
      <c r="I25" s="11" t="s">
        <v>22</v>
      </c>
      <c r="J25" s="11" t="s">
        <v>22</v>
      </c>
      <c r="K25" s="12" t="s">
        <v>6</v>
      </c>
      <c r="L25" s="70" t="s">
        <v>22</v>
      </c>
      <c r="M25" s="60" t="s">
        <v>22</v>
      </c>
      <c r="N25" s="60"/>
      <c r="O25" s="11" t="s">
        <v>27</v>
      </c>
      <c r="P25" s="13">
        <v>44074</v>
      </c>
      <c r="Q25" s="70"/>
      <c r="R25" s="70"/>
      <c r="S25" s="51"/>
      <c r="T25" s="51"/>
      <c r="U25" s="51"/>
    </row>
    <row r="26" spans="1:21" s="14" customFormat="1" ht="9.75" customHeight="1" x14ac:dyDescent="0.2">
      <c r="A26" s="70"/>
      <c r="B26" s="70"/>
      <c r="C26" s="70"/>
      <c r="D26" s="70" t="s">
        <v>22</v>
      </c>
      <c r="E26" s="70" t="s">
        <v>22</v>
      </c>
      <c r="F26" s="11" t="s">
        <v>82</v>
      </c>
      <c r="G26" s="11" t="s">
        <v>22</v>
      </c>
      <c r="H26" s="11" t="s">
        <v>22</v>
      </c>
      <c r="I26" s="11" t="s">
        <v>22</v>
      </c>
      <c r="J26" s="11" t="s">
        <v>83</v>
      </c>
      <c r="K26" s="12" t="s">
        <v>25</v>
      </c>
      <c r="L26" s="70" t="s">
        <v>22</v>
      </c>
      <c r="M26" s="60" t="s">
        <v>22</v>
      </c>
      <c r="N26" s="60"/>
      <c r="O26" s="11" t="s">
        <v>27</v>
      </c>
      <c r="P26" s="13">
        <v>44074</v>
      </c>
      <c r="Q26" s="70"/>
      <c r="R26" s="70"/>
      <c r="S26" s="51"/>
      <c r="T26" s="51"/>
      <c r="U26" s="51"/>
    </row>
    <row r="27" spans="1:21" s="14" customFormat="1" ht="9.75" customHeight="1" x14ac:dyDescent="0.2">
      <c r="A27" s="70"/>
      <c r="B27" s="70"/>
      <c r="C27" s="70"/>
      <c r="D27" s="70" t="s">
        <v>22</v>
      </c>
      <c r="E27" s="70" t="s">
        <v>22</v>
      </c>
      <c r="F27" s="11" t="s">
        <v>68</v>
      </c>
      <c r="G27" s="11" t="s">
        <v>22</v>
      </c>
      <c r="H27" s="11" t="s">
        <v>22</v>
      </c>
      <c r="I27" s="11" t="s">
        <v>22</v>
      </c>
      <c r="J27" s="11" t="s">
        <v>69</v>
      </c>
      <c r="K27" s="12" t="s">
        <v>25</v>
      </c>
      <c r="L27" s="70" t="s">
        <v>22</v>
      </c>
      <c r="M27" s="60" t="s">
        <v>22</v>
      </c>
      <c r="N27" s="60"/>
      <c r="O27" s="11" t="s">
        <v>27</v>
      </c>
      <c r="P27" s="13">
        <v>44074</v>
      </c>
      <c r="Q27" s="70"/>
      <c r="R27" s="70"/>
      <c r="S27" s="51"/>
      <c r="T27" s="51"/>
      <c r="U27" s="51"/>
    </row>
    <row r="28" spans="1:21" s="14" customFormat="1" ht="9.75" customHeight="1" x14ac:dyDescent="0.2">
      <c r="A28" s="70"/>
      <c r="B28" s="70"/>
      <c r="C28" s="70"/>
      <c r="D28" s="70" t="s">
        <v>22</v>
      </c>
      <c r="E28" s="70" t="s">
        <v>22</v>
      </c>
      <c r="F28" s="11" t="s">
        <v>32</v>
      </c>
      <c r="G28" s="11" t="s">
        <v>22</v>
      </c>
      <c r="H28" s="11" t="s">
        <v>22</v>
      </c>
      <c r="I28" s="11" t="s">
        <v>22</v>
      </c>
      <c r="J28" s="11" t="s">
        <v>84</v>
      </c>
      <c r="K28" s="12" t="s">
        <v>25</v>
      </c>
      <c r="L28" s="70" t="s">
        <v>22</v>
      </c>
      <c r="M28" s="60" t="s">
        <v>22</v>
      </c>
      <c r="N28" s="60"/>
      <c r="O28" s="11" t="s">
        <v>27</v>
      </c>
      <c r="P28" s="13">
        <v>44074</v>
      </c>
      <c r="Q28" s="70"/>
      <c r="R28" s="70"/>
      <c r="S28" s="51"/>
      <c r="T28" s="51"/>
      <c r="U28" s="51"/>
    </row>
    <row r="29" spans="1:21" s="5" customFormat="1" ht="9.75" customHeight="1" x14ac:dyDescent="0.2">
      <c r="A29" s="62">
        <v>102</v>
      </c>
      <c r="B29" s="62" t="s">
        <v>87</v>
      </c>
      <c r="C29" s="62" t="s">
        <v>88</v>
      </c>
      <c r="D29" s="62" t="s">
        <v>89</v>
      </c>
      <c r="E29" s="62" t="s">
        <v>6</v>
      </c>
      <c r="F29" s="2" t="s">
        <v>90</v>
      </c>
      <c r="G29" s="2" t="s">
        <v>22</v>
      </c>
      <c r="H29" s="2" t="s">
        <v>22</v>
      </c>
      <c r="I29" s="2" t="s">
        <v>22</v>
      </c>
      <c r="J29" s="2" t="s">
        <v>91</v>
      </c>
      <c r="K29" s="3" t="s">
        <v>25</v>
      </c>
      <c r="L29" s="62" t="s">
        <v>92</v>
      </c>
      <c r="M29" s="60" t="s">
        <v>93</v>
      </c>
      <c r="N29" s="60" t="str">
        <f t="shared" ref="N29" si="6">C29&amp;"-"&amp;D29</f>
        <v>01.25.19.190-006</v>
      </c>
      <c r="O29" s="2" t="s">
        <v>27</v>
      </c>
      <c r="P29" s="4">
        <v>44347</v>
      </c>
      <c r="Q29" s="62" t="s">
        <v>58</v>
      </c>
      <c r="R29" s="62" t="s">
        <v>12</v>
      </c>
      <c r="S29" s="50" t="e">
        <f>VLOOKUP(B29,БАЗА,6,FALSE)</f>
        <v>#N/A</v>
      </c>
      <c r="T29" s="50" t="e">
        <f>VLOOKUP(B29,БАЗА,7,FALSE)</f>
        <v>#N/A</v>
      </c>
      <c r="U29" s="50" t="e">
        <f t="shared" si="1"/>
        <v>#N/A</v>
      </c>
    </row>
    <row r="30" spans="1:21" s="5" customFormat="1" ht="9.75" customHeight="1" x14ac:dyDescent="0.2">
      <c r="A30" s="62"/>
      <c r="B30" s="62"/>
      <c r="C30" s="62"/>
      <c r="D30" s="62" t="s">
        <v>22</v>
      </c>
      <c r="E30" s="62" t="s">
        <v>22</v>
      </c>
      <c r="F30" s="2" t="s">
        <v>94</v>
      </c>
      <c r="G30" s="2" t="s">
        <v>22</v>
      </c>
      <c r="H30" s="2" t="s">
        <v>22</v>
      </c>
      <c r="I30" s="2" t="s">
        <v>22</v>
      </c>
      <c r="J30" s="2" t="s">
        <v>95</v>
      </c>
      <c r="K30" s="3" t="s">
        <v>25</v>
      </c>
      <c r="L30" s="62" t="s">
        <v>22</v>
      </c>
      <c r="M30" s="60" t="s">
        <v>22</v>
      </c>
      <c r="N30" s="60"/>
      <c r="O30" s="2" t="s">
        <v>27</v>
      </c>
      <c r="P30" s="4">
        <v>44347</v>
      </c>
      <c r="Q30" s="62"/>
      <c r="R30" s="62"/>
      <c r="S30" s="50"/>
      <c r="T30" s="50"/>
      <c r="U30" s="50"/>
    </row>
    <row r="31" spans="1:21" s="5" customFormat="1" ht="9.75" customHeight="1" x14ac:dyDescent="0.2">
      <c r="A31" s="62"/>
      <c r="B31" s="62"/>
      <c r="C31" s="62"/>
      <c r="D31" s="62" t="s">
        <v>22</v>
      </c>
      <c r="E31" s="62" t="s">
        <v>22</v>
      </c>
      <c r="F31" s="2" t="s">
        <v>96</v>
      </c>
      <c r="G31" s="2" t="s">
        <v>22</v>
      </c>
      <c r="H31" s="2" t="s">
        <v>22</v>
      </c>
      <c r="I31" s="2" t="s">
        <v>22</v>
      </c>
      <c r="J31" s="2" t="s">
        <v>97</v>
      </c>
      <c r="K31" s="3" t="s">
        <v>25</v>
      </c>
      <c r="L31" s="62" t="s">
        <v>22</v>
      </c>
      <c r="M31" s="60" t="s">
        <v>22</v>
      </c>
      <c r="N31" s="60"/>
      <c r="O31" s="2" t="s">
        <v>27</v>
      </c>
      <c r="P31" s="4">
        <v>44347</v>
      </c>
      <c r="Q31" s="62"/>
      <c r="R31" s="62"/>
      <c r="S31" s="50"/>
      <c r="T31" s="50"/>
      <c r="U31" s="50"/>
    </row>
    <row r="32" spans="1:21" s="5" customFormat="1" ht="9.75" customHeight="1" x14ac:dyDescent="0.2">
      <c r="A32" s="62"/>
      <c r="B32" s="62"/>
      <c r="C32" s="62"/>
      <c r="D32" s="62" t="s">
        <v>22</v>
      </c>
      <c r="E32" s="62" t="s">
        <v>22</v>
      </c>
      <c r="F32" s="2" t="s">
        <v>98</v>
      </c>
      <c r="G32" s="2" t="s">
        <v>22</v>
      </c>
      <c r="H32" s="2" t="s">
        <v>22</v>
      </c>
      <c r="I32" s="2" t="s">
        <v>22</v>
      </c>
      <c r="J32" s="2" t="s">
        <v>99</v>
      </c>
      <c r="K32" s="3" t="s">
        <v>25</v>
      </c>
      <c r="L32" s="62" t="s">
        <v>22</v>
      </c>
      <c r="M32" s="60" t="s">
        <v>22</v>
      </c>
      <c r="N32" s="60"/>
      <c r="O32" s="2" t="s">
        <v>27</v>
      </c>
      <c r="P32" s="4">
        <v>44347</v>
      </c>
      <c r="Q32" s="62"/>
      <c r="R32" s="62"/>
      <c r="S32" s="50"/>
      <c r="T32" s="50"/>
      <c r="U32" s="50"/>
    </row>
    <row r="33" spans="1:21" s="5" customFormat="1" ht="9.75" customHeight="1" x14ac:dyDescent="0.2">
      <c r="A33" s="62"/>
      <c r="B33" s="62"/>
      <c r="C33" s="62"/>
      <c r="D33" s="62" t="s">
        <v>22</v>
      </c>
      <c r="E33" s="62" t="s">
        <v>22</v>
      </c>
      <c r="F33" s="2" t="s">
        <v>100</v>
      </c>
      <c r="G33" s="2" t="s">
        <v>22</v>
      </c>
      <c r="H33" s="2" t="s">
        <v>22</v>
      </c>
      <c r="I33" s="2" t="s">
        <v>101</v>
      </c>
      <c r="J33" s="2" t="s">
        <v>22</v>
      </c>
      <c r="K33" s="3" t="s">
        <v>25</v>
      </c>
      <c r="L33" s="62" t="s">
        <v>22</v>
      </c>
      <c r="M33" s="60" t="s">
        <v>22</v>
      </c>
      <c r="N33" s="60"/>
      <c r="O33" s="2" t="s">
        <v>27</v>
      </c>
      <c r="P33" s="4">
        <v>44347</v>
      </c>
      <c r="Q33" s="62"/>
      <c r="R33" s="62"/>
      <c r="S33" s="50"/>
      <c r="T33" s="50"/>
      <c r="U33" s="50"/>
    </row>
    <row r="34" spans="1:21" s="5" customFormat="1" ht="9.75" customHeight="1" x14ac:dyDescent="0.2">
      <c r="A34" s="62"/>
      <c r="B34" s="62"/>
      <c r="C34" s="62"/>
      <c r="D34" s="62" t="s">
        <v>22</v>
      </c>
      <c r="E34" s="62" t="s">
        <v>22</v>
      </c>
      <c r="F34" s="2" t="s">
        <v>23</v>
      </c>
      <c r="G34" s="2" t="s">
        <v>22</v>
      </c>
      <c r="H34" s="2" t="s">
        <v>22</v>
      </c>
      <c r="I34" s="2" t="s">
        <v>22</v>
      </c>
      <c r="J34" s="2" t="s">
        <v>102</v>
      </c>
      <c r="K34" s="3" t="s">
        <v>25</v>
      </c>
      <c r="L34" s="62" t="s">
        <v>22</v>
      </c>
      <c r="M34" s="60" t="s">
        <v>22</v>
      </c>
      <c r="N34" s="60"/>
      <c r="O34" s="2" t="s">
        <v>27</v>
      </c>
      <c r="P34" s="4">
        <v>44347</v>
      </c>
      <c r="Q34" s="62"/>
      <c r="R34" s="62"/>
      <c r="S34" s="50"/>
      <c r="T34" s="50"/>
      <c r="U34" s="50"/>
    </row>
    <row r="35" spans="1:21" s="5" customFormat="1" ht="9.75" customHeight="1" x14ac:dyDescent="0.2">
      <c r="A35" s="62"/>
      <c r="B35" s="62"/>
      <c r="C35" s="62"/>
      <c r="D35" s="62" t="s">
        <v>22</v>
      </c>
      <c r="E35" s="62" t="s">
        <v>22</v>
      </c>
      <c r="F35" s="2" t="s">
        <v>30</v>
      </c>
      <c r="G35" s="2" t="s">
        <v>22</v>
      </c>
      <c r="H35" s="2" t="s">
        <v>22</v>
      </c>
      <c r="I35" s="2" t="s">
        <v>22</v>
      </c>
      <c r="J35" s="2" t="s">
        <v>31</v>
      </c>
      <c r="K35" s="3" t="s">
        <v>25</v>
      </c>
      <c r="L35" s="62" t="s">
        <v>22</v>
      </c>
      <c r="M35" s="60" t="s">
        <v>22</v>
      </c>
      <c r="N35" s="60"/>
      <c r="O35" s="2" t="s">
        <v>27</v>
      </c>
      <c r="P35" s="4">
        <v>44347</v>
      </c>
      <c r="Q35" s="62"/>
      <c r="R35" s="62"/>
      <c r="S35" s="50"/>
      <c r="T35" s="50"/>
      <c r="U35" s="50"/>
    </row>
    <row r="36" spans="1:21" s="5" customFormat="1" ht="9.75" customHeight="1" x14ac:dyDescent="0.2">
      <c r="A36" s="62"/>
      <c r="B36" s="62"/>
      <c r="C36" s="62"/>
      <c r="D36" s="62" t="s">
        <v>22</v>
      </c>
      <c r="E36" s="62" t="s">
        <v>22</v>
      </c>
      <c r="F36" s="2" t="s">
        <v>32</v>
      </c>
      <c r="G36" s="2" t="s">
        <v>22</v>
      </c>
      <c r="H36" s="2" t="s">
        <v>22</v>
      </c>
      <c r="I36" s="2" t="s">
        <v>22</v>
      </c>
      <c r="J36" s="2" t="s">
        <v>103</v>
      </c>
      <c r="K36" s="3" t="s">
        <v>25</v>
      </c>
      <c r="L36" s="62" t="s">
        <v>22</v>
      </c>
      <c r="M36" s="60" t="s">
        <v>22</v>
      </c>
      <c r="N36" s="60"/>
      <c r="O36" s="2" t="s">
        <v>27</v>
      </c>
      <c r="P36" s="4">
        <v>44347</v>
      </c>
      <c r="Q36" s="62"/>
      <c r="R36" s="62"/>
      <c r="S36" s="50"/>
      <c r="T36" s="50"/>
      <c r="U36" s="50"/>
    </row>
    <row r="37" spans="1:21" s="5" customFormat="1" ht="9.75" customHeight="1" x14ac:dyDescent="0.2">
      <c r="A37" s="62">
        <v>116</v>
      </c>
      <c r="B37" s="62" t="s">
        <v>104</v>
      </c>
      <c r="C37" s="62" t="s">
        <v>105</v>
      </c>
      <c r="D37" s="62" t="s">
        <v>5</v>
      </c>
      <c r="E37" s="62" t="s">
        <v>6</v>
      </c>
      <c r="F37" s="2" t="s">
        <v>106</v>
      </c>
      <c r="G37" s="2" t="s">
        <v>22</v>
      </c>
      <c r="H37" s="2" t="s">
        <v>22</v>
      </c>
      <c r="I37" s="2" t="s">
        <v>22</v>
      </c>
      <c r="J37" s="2" t="s">
        <v>107</v>
      </c>
      <c r="K37" s="3" t="s">
        <v>25</v>
      </c>
      <c r="L37" s="62" t="s">
        <v>108</v>
      </c>
      <c r="M37" s="60" t="s">
        <v>109</v>
      </c>
      <c r="N37" s="60" t="str">
        <f t="shared" ref="N37" si="7">C37&amp;"-"&amp;D37</f>
        <v>10.11.31.110-002</v>
      </c>
      <c r="O37" s="2" t="s">
        <v>27</v>
      </c>
      <c r="P37" s="4">
        <v>44985</v>
      </c>
      <c r="Q37" s="62" t="s">
        <v>58</v>
      </c>
      <c r="R37" s="62" t="s">
        <v>114</v>
      </c>
      <c r="S37" s="50">
        <f>VLOOKUP(B37,БАЗА,6,FALSE)</f>
        <v>170</v>
      </c>
      <c r="T37" s="50">
        <f>VLOOKUP(B37,БАЗА,7,FALSE)</f>
        <v>926.06</v>
      </c>
      <c r="U37" s="50">
        <f t="shared" si="1"/>
        <v>157430.20000000001</v>
      </c>
    </row>
    <row r="38" spans="1:21" s="5" customFormat="1" ht="9.75" customHeight="1" x14ac:dyDescent="0.2">
      <c r="A38" s="62"/>
      <c r="B38" s="62"/>
      <c r="C38" s="62"/>
      <c r="D38" s="62" t="s">
        <v>22</v>
      </c>
      <c r="E38" s="62" t="s">
        <v>22</v>
      </c>
      <c r="F38" s="2" t="s">
        <v>61</v>
      </c>
      <c r="G38" s="2" t="s">
        <v>22</v>
      </c>
      <c r="H38" s="2" t="s">
        <v>22</v>
      </c>
      <c r="I38" s="2" t="s">
        <v>22</v>
      </c>
      <c r="J38" s="2" t="s">
        <v>110</v>
      </c>
      <c r="K38" s="3" t="s">
        <v>25</v>
      </c>
      <c r="L38" s="62" t="s">
        <v>22</v>
      </c>
      <c r="M38" s="60" t="s">
        <v>22</v>
      </c>
      <c r="N38" s="60"/>
      <c r="O38" s="2" t="s">
        <v>27</v>
      </c>
      <c r="P38" s="4">
        <v>44985</v>
      </c>
      <c r="Q38" s="62"/>
      <c r="R38" s="62"/>
      <c r="S38" s="50"/>
      <c r="T38" s="50"/>
      <c r="U38" s="50"/>
    </row>
    <row r="39" spans="1:21" s="5" customFormat="1" ht="9.75" customHeight="1" x14ac:dyDescent="0.2">
      <c r="A39" s="62"/>
      <c r="B39" s="62"/>
      <c r="C39" s="62"/>
      <c r="D39" s="62" t="s">
        <v>22</v>
      </c>
      <c r="E39" s="62" t="s">
        <v>22</v>
      </c>
      <c r="F39" s="2" t="s">
        <v>111</v>
      </c>
      <c r="G39" s="2" t="s">
        <v>22</v>
      </c>
      <c r="H39" s="2" t="s">
        <v>22</v>
      </c>
      <c r="I39" s="2" t="s">
        <v>22</v>
      </c>
      <c r="J39" s="2" t="s">
        <v>112</v>
      </c>
      <c r="K39" s="3" t="s">
        <v>25</v>
      </c>
      <c r="L39" s="62" t="s">
        <v>22</v>
      </c>
      <c r="M39" s="60" t="s">
        <v>22</v>
      </c>
      <c r="N39" s="60"/>
      <c r="O39" s="2" t="s">
        <v>27</v>
      </c>
      <c r="P39" s="4">
        <v>44985</v>
      </c>
      <c r="Q39" s="62"/>
      <c r="R39" s="62"/>
      <c r="S39" s="50"/>
      <c r="T39" s="50"/>
      <c r="U39" s="50"/>
    </row>
    <row r="40" spans="1:21" s="5" customFormat="1" ht="9.75" customHeight="1" x14ac:dyDescent="0.2">
      <c r="A40" s="62"/>
      <c r="B40" s="62"/>
      <c r="C40" s="62"/>
      <c r="D40" s="62" t="s">
        <v>22</v>
      </c>
      <c r="E40" s="62" t="s">
        <v>22</v>
      </c>
      <c r="F40" s="2" t="s">
        <v>30</v>
      </c>
      <c r="G40" s="2" t="s">
        <v>22</v>
      </c>
      <c r="H40" s="2" t="s">
        <v>22</v>
      </c>
      <c r="I40" s="2" t="s">
        <v>22</v>
      </c>
      <c r="J40" s="2" t="s">
        <v>31</v>
      </c>
      <c r="K40" s="3" t="s">
        <v>25</v>
      </c>
      <c r="L40" s="62" t="s">
        <v>22</v>
      </c>
      <c r="M40" s="60" t="s">
        <v>22</v>
      </c>
      <c r="N40" s="60"/>
      <c r="O40" s="2" t="s">
        <v>27</v>
      </c>
      <c r="P40" s="4">
        <v>44985</v>
      </c>
      <c r="Q40" s="62"/>
      <c r="R40" s="62"/>
      <c r="S40" s="50"/>
      <c r="T40" s="50"/>
      <c r="U40" s="50"/>
    </row>
    <row r="41" spans="1:21" s="5" customFormat="1" ht="9.75" customHeight="1" x14ac:dyDescent="0.2">
      <c r="A41" s="62"/>
      <c r="B41" s="62"/>
      <c r="C41" s="62"/>
      <c r="D41" s="62" t="s">
        <v>22</v>
      </c>
      <c r="E41" s="62" t="s">
        <v>22</v>
      </c>
      <c r="F41" s="2" t="s">
        <v>32</v>
      </c>
      <c r="G41" s="2" t="s">
        <v>22</v>
      </c>
      <c r="H41" s="2" t="s">
        <v>22</v>
      </c>
      <c r="I41" s="2" t="s">
        <v>22</v>
      </c>
      <c r="J41" s="2" t="s">
        <v>113</v>
      </c>
      <c r="K41" s="3" t="s">
        <v>25</v>
      </c>
      <c r="L41" s="62" t="s">
        <v>22</v>
      </c>
      <c r="M41" s="60" t="s">
        <v>22</v>
      </c>
      <c r="N41" s="60"/>
      <c r="O41" s="2" t="s">
        <v>27</v>
      </c>
      <c r="P41" s="4">
        <v>44985</v>
      </c>
      <c r="Q41" s="62"/>
      <c r="R41" s="62"/>
      <c r="S41" s="50"/>
      <c r="T41" s="50"/>
      <c r="U41" s="50"/>
    </row>
    <row r="42" spans="1:21" s="5" customFormat="1" ht="9.75" customHeight="1" x14ac:dyDescent="0.2">
      <c r="A42" s="62">
        <v>119</v>
      </c>
      <c r="B42" s="62" t="s">
        <v>115</v>
      </c>
      <c r="C42" s="62" t="s">
        <v>116</v>
      </c>
      <c r="D42" s="62" t="s">
        <v>11</v>
      </c>
      <c r="E42" s="62" t="s">
        <v>6</v>
      </c>
      <c r="F42" s="2" t="s">
        <v>117</v>
      </c>
      <c r="G42" s="2" t="s">
        <v>22</v>
      </c>
      <c r="H42" s="2" t="s">
        <v>22</v>
      </c>
      <c r="I42" s="2" t="s">
        <v>22</v>
      </c>
      <c r="J42" s="2" t="s">
        <v>118</v>
      </c>
      <c r="K42" s="3" t="s">
        <v>25</v>
      </c>
      <c r="L42" s="62" t="s">
        <v>119</v>
      </c>
      <c r="M42" s="71" t="s">
        <v>120</v>
      </c>
      <c r="N42" s="71" t="str">
        <f t="shared" ref="N42" si="8">C42&amp;"-"&amp;D42</f>
        <v>10.11.31.140-001</v>
      </c>
      <c r="O42" s="2" t="s">
        <v>27</v>
      </c>
      <c r="P42" s="4">
        <v>45654</v>
      </c>
      <c r="Q42" s="62" t="s">
        <v>58</v>
      </c>
      <c r="R42" s="62" t="s">
        <v>114</v>
      </c>
      <c r="S42" s="50">
        <f>VLOOKUP(B42,БАЗА,6,FALSE)</f>
        <v>60</v>
      </c>
      <c r="T42" s="50">
        <f>VLOOKUP(B42,БАЗА,7,FALSE)</f>
        <v>397.75</v>
      </c>
      <c r="U42" s="50">
        <f t="shared" si="1"/>
        <v>23865</v>
      </c>
    </row>
    <row r="43" spans="1:21" s="5" customFormat="1" ht="9.75" customHeight="1" x14ac:dyDescent="0.2">
      <c r="A43" s="62"/>
      <c r="B43" s="62"/>
      <c r="C43" s="62"/>
      <c r="D43" s="62" t="s">
        <v>22</v>
      </c>
      <c r="E43" s="62" t="s">
        <v>22</v>
      </c>
      <c r="F43" s="2" t="s">
        <v>121</v>
      </c>
      <c r="G43" s="2" t="s">
        <v>22</v>
      </c>
      <c r="H43" s="2" t="s">
        <v>22</v>
      </c>
      <c r="I43" s="2" t="s">
        <v>64</v>
      </c>
      <c r="J43" s="2" t="s">
        <v>22</v>
      </c>
      <c r="K43" s="3" t="s">
        <v>25</v>
      </c>
      <c r="L43" s="62" t="s">
        <v>22</v>
      </c>
      <c r="M43" s="71" t="s">
        <v>22</v>
      </c>
      <c r="N43" s="71"/>
      <c r="O43" s="2" t="s">
        <v>27</v>
      </c>
      <c r="P43" s="4">
        <v>45654</v>
      </c>
      <c r="Q43" s="62"/>
      <c r="R43" s="62"/>
      <c r="S43" s="50"/>
      <c r="T43" s="50"/>
      <c r="U43" s="50"/>
    </row>
    <row r="44" spans="1:21" s="5" customFormat="1" ht="9.75" customHeight="1" x14ac:dyDescent="0.2">
      <c r="A44" s="62"/>
      <c r="B44" s="62"/>
      <c r="C44" s="62"/>
      <c r="D44" s="62" t="s">
        <v>22</v>
      </c>
      <c r="E44" s="62" t="s">
        <v>22</v>
      </c>
      <c r="F44" s="2" t="s">
        <v>122</v>
      </c>
      <c r="G44" s="2" t="s">
        <v>22</v>
      </c>
      <c r="H44" s="2" t="s">
        <v>22</v>
      </c>
      <c r="I44" s="2" t="s">
        <v>22</v>
      </c>
      <c r="J44" s="2" t="s">
        <v>123</v>
      </c>
      <c r="K44" s="3" t="s">
        <v>25</v>
      </c>
      <c r="L44" s="62" t="s">
        <v>22</v>
      </c>
      <c r="M44" s="71" t="s">
        <v>22</v>
      </c>
      <c r="N44" s="71"/>
      <c r="O44" s="2" t="s">
        <v>27</v>
      </c>
      <c r="P44" s="4">
        <v>45654</v>
      </c>
      <c r="Q44" s="62"/>
      <c r="R44" s="62"/>
      <c r="S44" s="50"/>
      <c r="T44" s="50"/>
      <c r="U44" s="50"/>
    </row>
    <row r="45" spans="1:21" s="5" customFormat="1" ht="9.75" customHeight="1" x14ac:dyDescent="0.2">
      <c r="A45" s="62"/>
      <c r="B45" s="62"/>
      <c r="C45" s="62"/>
      <c r="D45" s="62" t="s">
        <v>22</v>
      </c>
      <c r="E45" s="62" t="s">
        <v>22</v>
      </c>
      <c r="F45" s="2" t="s">
        <v>30</v>
      </c>
      <c r="G45" s="2" t="s">
        <v>22</v>
      </c>
      <c r="H45" s="2" t="s">
        <v>22</v>
      </c>
      <c r="I45" s="2" t="s">
        <v>22</v>
      </c>
      <c r="J45" s="2" t="s">
        <v>31</v>
      </c>
      <c r="K45" s="3" t="s">
        <v>25</v>
      </c>
      <c r="L45" s="62" t="s">
        <v>22</v>
      </c>
      <c r="M45" s="71" t="s">
        <v>22</v>
      </c>
      <c r="N45" s="71"/>
      <c r="O45" s="2" t="s">
        <v>27</v>
      </c>
      <c r="P45" s="4">
        <v>45654</v>
      </c>
      <c r="Q45" s="62"/>
      <c r="R45" s="62"/>
      <c r="S45" s="50"/>
      <c r="T45" s="50"/>
      <c r="U45" s="50"/>
    </row>
    <row r="46" spans="1:21" s="5" customFormat="1" ht="9.75" customHeight="1" x14ac:dyDescent="0.2">
      <c r="A46" s="62"/>
      <c r="B46" s="62"/>
      <c r="C46" s="62"/>
      <c r="D46" s="62" t="s">
        <v>22</v>
      </c>
      <c r="E46" s="62" t="s">
        <v>22</v>
      </c>
      <c r="F46" s="2" t="s">
        <v>32</v>
      </c>
      <c r="G46" s="2" t="s">
        <v>22</v>
      </c>
      <c r="H46" s="2" t="s">
        <v>22</v>
      </c>
      <c r="I46" s="2" t="s">
        <v>124</v>
      </c>
      <c r="J46" s="2" t="s">
        <v>22</v>
      </c>
      <c r="K46" s="3" t="s">
        <v>25</v>
      </c>
      <c r="L46" s="62" t="s">
        <v>22</v>
      </c>
      <c r="M46" s="71" t="s">
        <v>22</v>
      </c>
      <c r="N46" s="71"/>
      <c r="O46" s="2" t="s">
        <v>27</v>
      </c>
      <c r="P46" s="4">
        <v>45654</v>
      </c>
      <c r="Q46" s="62"/>
      <c r="R46" s="62"/>
      <c r="S46" s="50"/>
      <c r="T46" s="50"/>
      <c r="U46" s="50"/>
    </row>
    <row r="47" spans="1:21" s="5" customFormat="1" ht="9.75" customHeight="1" x14ac:dyDescent="0.2">
      <c r="A47" s="62">
        <v>10</v>
      </c>
      <c r="B47" s="62" t="s">
        <v>125</v>
      </c>
      <c r="C47" s="62" t="s">
        <v>126</v>
      </c>
      <c r="D47" s="62" t="s">
        <v>11</v>
      </c>
      <c r="E47" s="62" t="s">
        <v>6</v>
      </c>
      <c r="F47" s="2" t="s">
        <v>127</v>
      </c>
      <c r="G47" s="2" t="s">
        <v>22</v>
      </c>
      <c r="H47" s="2" t="s">
        <v>22</v>
      </c>
      <c r="I47" s="2" t="s">
        <v>22</v>
      </c>
      <c r="J47" s="2" t="s">
        <v>128</v>
      </c>
      <c r="K47" s="3" t="s">
        <v>25</v>
      </c>
      <c r="L47" s="62" t="s">
        <v>129</v>
      </c>
      <c r="M47" s="71" t="s">
        <v>130</v>
      </c>
      <c r="N47" s="71" t="str">
        <f t="shared" ref="N47" si="9">C47&amp;"-"&amp;D47</f>
        <v>01.11.75.110-001</v>
      </c>
      <c r="O47" s="2" t="s">
        <v>27</v>
      </c>
      <c r="P47" s="4">
        <v>44865</v>
      </c>
      <c r="Q47" s="62" t="s">
        <v>58</v>
      </c>
      <c r="R47" s="62" t="s">
        <v>12</v>
      </c>
      <c r="S47" s="50" t="e">
        <f>VLOOKUP(B47,БАЗА,6,FALSE)</f>
        <v>#N/A</v>
      </c>
      <c r="T47" s="50" t="e">
        <f>VLOOKUP(B47,БАЗА,7,FALSE)</f>
        <v>#N/A</v>
      </c>
      <c r="U47" s="50" t="e">
        <f t="shared" si="1"/>
        <v>#N/A</v>
      </c>
    </row>
    <row r="48" spans="1:21" s="5" customFormat="1" ht="9.75" customHeight="1" x14ac:dyDescent="0.2">
      <c r="A48" s="62"/>
      <c r="B48" s="62"/>
      <c r="C48" s="62"/>
      <c r="D48" s="62" t="s">
        <v>22</v>
      </c>
      <c r="E48" s="62" t="s">
        <v>22</v>
      </c>
      <c r="F48" s="2" t="s">
        <v>131</v>
      </c>
      <c r="G48" s="2" t="s">
        <v>22</v>
      </c>
      <c r="H48" s="2" t="s">
        <v>22</v>
      </c>
      <c r="I48" s="2" t="s">
        <v>22</v>
      </c>
      <c r="J48" s="2" t="s">
        <v>52</v>
      </c>
      <c r="K48" s="3" t="s">
        <v>25</v>
      </c>
      <c r="L48" s="62" t="s">
        <v>22</v>
      </c>
      <c r="M48" s="71" t="s">
        <v>22</v>
      </c>
      <c r="N48" s="71"/>
      <c r="O48" s="2" t="s">
        <v>27</v>
      </c>
      <c r="P48" s="4">
        <v>44865</v>
      </c>
      <c r="Q48" s="62"/>
      <c r="R48" s="62"/>
      <c r="S48" s="50"/>
      <c r="T48" s="50"/>
      <c r="U48" s="50"/>
    </row>
    <row r="49" spans="1:21" s="5" customFormat="1" ht="9.75" customHeight="1" x14ac:dyDescent="0.2">
      <c r="A49" s="62"/>
      <c r="B49" s="62"/>
      <c r="C49" s="62"/>
      <c r="D49" s="62" t="s">
        <v>22</v>
      </c>
      <c r="E49" s="62" t="s">
        <v>22</v>
      </c>
      <c r="F49" s="2" t="s">
        <v>66</v>
      </c>
      <c r="G49" s="2" t="s">
        <v>22</v>
      </c>
      <c r="H49" s="2" t="s">
        <v>132</v>
      </c>
      <c r="I49" s="2" t="s">
        <v>22</v>
      </c>
      <c r="J49" s="2" t="s">
        <v>22</v>
      </c>
      <c r="K49" s="3" t="s">
        <v>6</v>
      </c>
      <c r="L49" s="62" t="s">
        <v>22</v>
      </c>
      <c r="M49" s="71" t="s">
        <v>22</v>
      </c>
      <c r="N49" s="71"/>
      <c r="O49" s="2" t="s">
        <v>27</v>
      </c>
      <c r="P49" s="4">
        <v>44865</v>
      </c>
      <c r="Q49" s="62"/>
      <c r="R49" s="62"/>
      <c r="S49" s="50"/>
      <c r="T49" s="50"/>
      <c r="U49" s="50"/>
    </row>
    <row r="50" spans="1:21" s="5" customFormat="1" ht="9.75" customHeight="1" x14ac:dyDescent="0.2">
      <c r="A50" s="62"/>
      <c r="B50" s="62"/>
      <c r="C50" s="62"/>
      <c r="D50" s="62" t="s">
        <v>22</v>
      </c>
      <c r="E50" s="62" t="s">
        <v>22</v>
      </c>
      <c r="F50" s="2" t="s">
        <v>68</v>
      </c>
      <c r="G50" s="2" t="s">
        <v>22</v>
      </c>
      <c r="H50" s="2" t="s">
        <v>22</v>
      </c>
      <c r="I50" s="2" t="s">
        <v>22</v>
      </c>
      <c r="J50" s="2" t="s">
        <v>69</v>
      </c>
      <c r="K50" s="3" t="s">
        <v>25</v>
      </c>
      <c r="L50" s="62" t="s">
        <v>22</v>
      </c>
      <c r="M50" s="71" t="s">
        <v>22</v>
      </c>
      <c r="N50" s="71"/>
      <c r="O50" s="2" t="s">
        <v>27</v>
      </c>
      <c r="P50" s="4">
        <v>44865</v>
      </c>
      <c r="Q50" s="62"/>
      <c r="R50" s="62"/>
      <c r="S50" s="50"/>
      <c r="T50" s="50"/>
      <c r="U50" s="50"/>
    </row>
    <row r="51" spans="1:21" s="5" customFormat="1" ht="9.75" customHeight="1" x14ac:dyDescent="0.2">
      <c r="A51" s="62"/>
      <c r="B51" s="62"/>
      <c r="C51" s="62"/>
      <c r="D51" s="62" t="s">
        <v>22</v>
      </c>
      <c r="E51" s="62" t="s">
        <v>22</v>
      </c>
      <c r="F51" s="2" t="s">
        <v>32</v>
      </c>
      <c r="G51" s="2" t="s">
        <v>22</v>
      </c>
      <c r="H51" s="2" t="s">
        <v>22</v>
      </c>
      <c r="I51" s="2" t="s">
        <v>22</v>
      </c>
      <c r="J51" s="2" t="s">
        <v>133</v>
      </c>
      <c r="K51" s="3" t="s">
        <v>25</v>
      </c>
      <c r="L51" s="62" t="s">
        <v>22</v>
      </c>
      <c r="M51" s="71" t="s">
        <v>22</v>
      </c>
      <c r="N51" s="71"/>
      <c r="O51" s="2" t="s">
        <v>27</v>
      </c>
      <c r="P51" s="4">
        <v>44865</v>
      </c>
      <c r="Q51" s="62"/>
      <c r="R51" s="62"/>
      <c r="S51" s="50"/>
      <c r="T51" s="50"/>
      <c r="U51" s="50"/>
    </row>
    <row r="52" spans="1:21" s="5" customFormat="1" ht="9.75" customHeight="1" x14ac:dyDescent="0.2">
      <c r="A52" s="62">
        <v>214</v>
      </c>
      <c r="B52" s="62" t="s">
        <v>134</v>
      </c>
      <c r="C52" s="62" t="s">
        <v>135</v>
      </c>
      <c r="D52" s="62" t="s">
        <v>5</v>
      </c>
      <c r="E52" s="62" t="s">
        <v>6</v>
      </c>
      <c r="F52" s="2" t="s">
        <v>66</v>
      </c>
      <c r="G52" s="2" t="s">
        <v>22</v>
      </c>
      <c r="H52" s="2" t="s">
        <v>132</v>
      </c>
      <c r="I52" s="2" t="s">
        <v>22</v>
      </c>
      <c r="J52" s="2" t="s">
        <v>22</v>
      </c>
      <c r="K52" s="3" t="s">
        <v>6</v>
      </c>
      <c r="L52" s="62" t="s">
        <v>136</v>
      </c>
      <c r="M52" s="71" t="s">
        <v>137</v>
      </c>
      <c r="N52" s="71" t="str">
        <f t="shared" ref="N52" si="10">C52&amp;"-"&amp;D52</f>
        <v>10.39.16.000-002</v>
      </c>
      <c r="O52" s="2" t="s">
        <v>27</v>
      </c>
      <c r="P52" s="4">
        <v>44043</v>
      </c>
      <c r="Q52" s="62" t="s">
        <v>58</v>
      </c>
      <c r="R52" s="62" t="s">
        <v>85</v>
      </c>
      <c r="S52" s="50" t="e">
        <f>VLOOKUP(B52,БАЗА,6,FALSE)</f>
        <v>#N/A</v>
      </c>
      <c r="T52" s="50" t="e">
        <f>VLOOKUP(B52,БАЗА,7,FALSE)</f>
        <v>#N/A</v>
      </c>
      <c r="U52" s="50" t="e">
        <f t="shared" si="1"/>
        <v>#N/A</v>
      </c>
    </row>
    <row r="53" spans="1:21" s="5" customFormat="1" ht="9.75" customHeight="1" x14ac:dyDescent="0.2">
      <c r="A53" s="62"/>
      <c r="B53" s="62"/>
      <c r="C53" s="62"/>
      <c r="D53" s="62" t="s">
        <v>22</v>
      </c>
      <c r="E53" s="62" t="s">
        <v>22</v>
      </c>
      <c r="F53" s="2" t="s">
        <v>23</v>
      </c>
      <c r="G53" s="2" t="s">
        <v>22</v>
      </c>
      <c r="H53" s="2" t="s">
        <v>22</v>
      </c>
      <c r="I53" s="2" t="s">
        <v>22</v>
      </c>
      <c r="J53" s="2" t="s">
        <v>102</v>
      </c>
      <c r="K53" s="3" t="s">
        <v>25</v>
      </c>
      <c r="L53" s="62" t="s">
        <v>22</v>
      </c>
      <c r="M53" s="71" t="s">
        <v>22</v>
      </c>
      <c r="N53" s="71"/>
      <c r="O53" s="2" t="s">
        <v>27</v>
      </c>
      <c r="P53" s="4">
        <v>44043</v>
      </c>
      <c r="Q53" s="62"/>
      <c r="R53" s="62"/>
      <c r="S53" s="50"/>
      <c r="T53" s="50"/>
      <c r="U53" s="50"/>
    </row>
    <row r="54" spans="1:21" s="5" customFormat="1" ht="9.75" customHeight="1" x14ac:dyDescent="0.2">
      <c r="A54" s="62"/>
      <c r="B54" s="62"/>
      <c r="C54" s="62"/>
      <c r="D54" s="62" t="s">
        <v>22</v>
      </c>
      <c r="E54" s="62" t="s">
        <v>22</v>
      </c>
      <c r="F54" s="2" t="s">
        <v>68</v>
      </c>
      <c r="G54" s="2" t="s">
        <v>22</v>
      </c>
      <c r="H54" s="2" t="s">
        <v>22</v>
      </c>
      <c r="I54" s="2" t="s">
        <v>22</v>
      </c>
      <c r="J54" s="2" t="s">
        <v>69</v>
      </c>
      <c r="K54" s="3" t="s">
        <v>25</v>
      </c>
      <c r="L54" s="62" t="s">
        <v>22</v>
      </c>
      <c r="M54" s="71" t="s">
        <v>22</v>
      </c>
      <c r="N54" s="71"/>
      <c r="O54" s="2" t="s">
        <v>27</v>
      </c>
      <c r="P54" s="4">
        <v>44043</v>
      </c>
      <c r="Q54" s="62"/>
      <c r="R54" s="62"/>
      <c r="S54" s="50"/>
      <c r="T54" s="50"/>
      <c r="U54" s="50"/>
    </row>
    <row r="55" spans="1:21" s="5" customFormat="1" ht="9.75" customHeight="1" x14ac:dyDescent="0.2">
      <c r="A55" s="62"/>
      <c r="B55" s="62"/>
      <c r="C55" s="62"/>
      <c r="D55" s="62" t="s">
        <v>22</v>
      </c>
      <c r="E55" s="62" t="s">
        <v>22</v>
      </c>
      <c r="F55" s="2" t="s">
        <v>32</v>
      </c>
      <c r="G55" s="2" t="s">
        <v>22</v>
      </c>
      <c r="H55" s="2" t="s">
        <v>22</v>
      </c>
      <c r="I55" s="2" t="s">
        <v>22</v>
      </c>
      <c r="J55" s="2" t="s">
        <v>138</v>
      </c>
      <c r="K55" s="3" t="s">
        <v>25</v>
      </c>
      <c r="L55" s="62" t="s">
        <v>22</v>
      </c>
      <c r="M55" s="71" t="s">
        <v>22</v>
      </c>
      <c r="N55" s="71"/>
      <c r="O55" s="2" t="s">
        <v>27</v>
      </c>
      <c r="P55" s="4">
        <v>44043</v>
      </c>
      <c r="Q55" s="62"/>
      <c r="R55" s="62"/>
      <c r="S55" s="50"/>
      <c r="T55" s="50"/>
      <c r="U55" s="50"/>
    </row>
    <row r="56" spans="1:21" s="5" customFormat="1" ht="9.75" customHeight="1" x14ac:dyDescent="0.2">
      <c r="A56" s="62">
        <v>81</v>
      </c>
      <c r="B56" s="62" t="s">
        <v>139</v>
      </c>
      <c r="C56" s="62" t="s">
        <v>140</v>
      </c>
      <c r="D56" s="62" t="s">
        <v>11</v>
      </c>
      <c r="E56" s="62" t="s">
        <v>6</v>
      </c>
      <c r="F56" s="2" t="s">
        <v>141</v>
      </c>
      <c r="G56" s="2" t="s">
        <v>22</v>
      </c>
      <c r="H56" s="2" t="s">
        <v>22</v>
      </c>
      <c r="I56" s="2" t="s">
        <v>22</v>
      </c>
      <c r="J56" s="2" t="s">
        <v>142</v>
      </c>
      <c r="K56" s="3" t="s">
        <v>25</v>
      </c>
      <c r="L56" s="62" t="s">
        <v>143</v>
      </c>
      <c r="M56" s="71" t="s">
        <v>144</v>
      </c>
      <c r="N56" s="71" t="str">
        <f t="shared" ref="N56" si="11">C56&amp;"-"&amp;D56</f>
        <v>01.24.21.000-001</v>
      </c>
      <c r="O56" s="2" t="s">
        <v>27</v>
      </c>
      <c r="P56" s="4">
        <v>44865</v>
      </c>
      <c r="Q56" s="62" t="s">
        <v>58</v>
      </c>
      <c r="R56" s="62" t="s">
        <v>12</v>
      </c>
      <c r="S56" s="50" t="e">
        <f>VLOOKUP(B56,БАЗА,6,FALSE)</f>
        <v>#N/A</v>
      </c>
      <c r="T56" s="50" t="e">
        <f>VLOOKUP(B56,БАЗА,7,FALSE)</f>
        <v>#N/A</v>
      </c>
      <c r="U56" s="50" t="e">
        <f t="shared" si="1"/>
        <v>#N/A</v>
      </c>
    </row>
    <row r="57" spans="1:21" s="5" customFormat="1" ht="9.75" customHeight="1" x14ac:dyDescent="0.2">
      <c r="A57" s="62"/>
      <c r="B57" s="62"/>
      <c r="C57" s="62"/>
      <c r="D57" s="62" t="s">
        <v>22</v>
      </c>
      <c r="E57" s="62" t="s">
        <v>22</v>
      </c>
      <c r="F57" s="2" t="s">
        <v>23</v>
      </c>
      <c r="G57" s="2" t="s">
        <v>22</v>
      </c>
      <c r="H57" s="2" t="s">
        <v>22</v>
      </c>
      <c r="I57" s="2" t="s">
        <v>22</v>
      </c>
      <c r="J57" s="2" t="s">
        <v>52</v>
      </c>
      <c r="K57" s="3" t="s">
        <v>25</v>
      </c>
      <c r="L57" s="62" t="s">
        <v>22</v>
      </c>
      <c r="M57" s="71" t="s">
        <v>22</v>
      </c>
      <c r="N57" s="71"/>
      <c r="O57" s="2" t="s">
        <v>27</v>
      </c>
      <c r="P57" s="4">
        <v>44865</v>
      </c>
      <c r="Q57" s="62"/>
      <c r="R57" s="62"/>
      <c r="S57" s="50"/>
      <c r="T57" s="50"/>
      <c r="U57" s="50"/>
    </row>
    <row r="58" spans="1:21" s="5" customFormat="1" ht="9.75" customHeight="1" x14ac:dyDescent="0.2">
      <c r="A58" s="62"/>
      <c r="B58" s="62"/>
      <c r="C58" s="62"/>
      <c r="D58" s="62" t="s">
        <v>22</v>
      </c>
      <c r="E58" s="62" t="s">
        <v>22</v>
      </c>
      <c r="F58" s="2" t="s">
        <v>145</v>
      </c>
      <c r="G58" s="2" t="s">
        <v>22</v>
      </c>
      <c r="H58" s="2" t="s">
        <v>22</v>
      </c>
      <c r="I58" s="2" t="s">
        <v>22</v>
      </c>
      <c r="J58" s="2" t="s">
        <v>146</v>
      </c>
      <c r="K58" s="3" t="s">
        <v>25</v>
      </c>
      <c r="L58" s="62" t="s">
        <v>22</v>
      </c>
      <c r="M58" s="71" t="s">
        <v>22</v>
      </c>
      <c r="N58" s="71"/>
      <c r="O58" s="2" t="s">
        <v>27</v>
      </c>
      <c r="P58" s="4">
        <v>44865</v>
      </c>
      <c r="Q58" s="62"/>
      <c r="R58" s="62"/>
      <c r="S58" s="50"/>
      <c r="T58" s="50"/>
      <c r="U58" s="50"/>
    </row>
    <row r="59" spans="1:21" s="5" customFormat="1" ht="9.75" customHeight="1" x14ac:dyDescent="0.2">
      <c r="A59" s="62"/>
      <c r="B59" s="62"/>
      <c r="C59" s="62"/>
      <c r="D59" s="62" t="s">
        <v>22</v>
      </c>
      <c r="E59" s="62" t="s">
        <v>22</v>
      </c>
      <c r="F59" s="2" t="s">
        <v>28</v>
      </c>
      <c r="G59" s="2" t="s">
        <v>22</v>
      </c>
      <c r="H59" s="2" t="s">
        <v>22</v>
      </c>
      <c r="I59" s="2" t="s">
        <v>22</v>
      </c>
      <c r="J59" s="2" t="s">
        <v>29</v>
      </c>
      <c r="K59" s="3" t="s">
        <v>25</v>
      </c>
      <c r="L59" s="62" t="s">
        <v>22</v>
      </c>
      <c r="M59" s="71" t="s">
        <v>22</v>
      </c>
      <c r="N59" s="71"/>
      <c r="O59" s="2" t="s">
        <v>27</v>
      </c>
      <c r="P59" s="4">
        <v>44865</v>
      </c>
      <c r="Q59" s="62"/>
      <c r="R59" s="62"/>
      <c r="S59" s="50"/>
      <c r="T59" s="50"/>
      <c r="U59" s="50"/>
    </row>
    <row r="60" spans="1:21" s="5" customFormat="1" ht="9.75" customHeight="1" x14ac:dyDescent="0.2">
      <c r="A60" s="62"/>
      <c r="B60" s="62"/>
      <c r="C60" s="62"/>
      <c r="D60" s="62" t="s">
        <v>22</v>
      </c>
      <c r="E60" s="62" t="s">
        <v>22</v>
      </c>
      <c r="F60" s="2" t="s">
        <v>30</v>
      </c>
      <c r="G60" s="2" t="s">
        <v>22</v>
      </c>
      <c r="H60" s="2" t="s">
        <v>22</v>
      </c>
      <c r="I60" s="2" t="s">
        <v>22</v>
      </c>
      <c r="J60" s="2" t="s">
        <v>31</v>
      </c>
      <c r="K60" s="3" t="s">
        <v>25</v>
      </c>
      <c r="L60" s="62" t="s">
        <v>22</v>
      </c>
      <c r="M60" s="71" t="s">
        <v>22</v>
      </c>
      <c r="N60" s="71"/>
      <c r="O60" s="2" t="s">
        <v>27</v>
      </c>
      <c r="P60" s="4">
        <v>44865</v>
      </c>
      <c r="Q60" s="62"/>
      <c r="R60" s="62"/>
      <c r="S60" s="50"/>
      <c r="T60" s="50"/>
      <c r="U60" s="50"/>
    </row>
    <row r="61" spans="1:21" s="5" customFormat="1" ht="9.75" customHeight="1" x14ac:dyDescent="0.2">
      <c r="A61" s="62"/>
      <c r="B61" s="62"/>
      <c r="C61" s="62"/>
      <c r="D61" s="62" t="s">
        <v>22</v>
      </c>
      <c r="E61" s="62" t="s">
        <v>22</v>
      </c>
      <c r="F61" s="2" t="s">
        <v>32</v>
      </c>
      <c r="G61" s="2" t="s">
        <v>22</v>
      </c>
      <c r="H61" s="2" t="s">
        <v>22</v>
      </c>
      <c r="I61" s="2" t="s">
        <v>22</v>
      </c>
      <c r="J61" s="2" t="s">
        <v>147</v>
      </c>
      <c r="K61" s="3" t="s">
        <v>25</v>
      </c>
      <c r="L61" s="62" t="s">
        <v>22</v>
      </c>
      <c r="M61" s="71" t="s">
        <v>22</v>
      </c>
      <c r="N61" s="71"/>
      <c r="O61" s="2" t="s">
        <v>27</v>
      </c>
      <c r="P61" s="4">
        <v>44865</v>
      </c>
      <c r="Q61" s="62"/>
      <c r="R61" s="62"/>
      <c r="S61" s="50"/>
      <c r="T61" s="50"/>
      <c r="U61" s="50"/>
    </row>
    <row r="62" spans="1:21" s="10" customFormat="1" ht="9.75" customHeight="1" x14ac:dyDescent="0.25">
      <c r="A62" s="62">
        <v>559</v>
      </c>
      <c r="B62" s="62" t="s">
        <v>148</v>
      </c>
      <c r="C62" s="62" t="s">
        <v>149</v>
      </c>
      <c r="D62" s="62" t="s">
        <v>5</v>
      </c>
      <c r="E62" s="62" t="s">
        <v>6</v>
      </c>
      <c r="F62" s="7" t="s">
        <v>131</v>
      </c>
      <c r="G62" s="7" t="s">
        <v>22</v>
      </c>
      <c r="H62" s="7" t="s">
        <v>22</v>
      </c>
      <c r="I62" s="7" t="s">
        <v>22</v>
      </c>
      <c r="J62" s="7" t="s">
        <v>102</v>
      </c>
      <c r="K62" s="8" t="s">
        <v>25</v>
      </c>
      <c r="L62" s="62" t="s">
        <v>150</v>
      </c>
      <c r="M62" s="71" t="s">
        <v>151</v>
      </c>
      <c r="N62" s="71" t="str">
        <f t="shared" ref="N62" si="12">C62&amp;"-"&amp;D62</f>
        <v>10.89.13.111-002</v>
      </c>
      <c r="O62" s="7" t="s">
        <v>27</v>
      </c>
      <c r="P62" s="9">
        <v>45443</v>
      </c>
      <c r="Q62" s="62" t="s">
        <v>58</v>
      </c>
      <c r="R62" s="62" t="s">
        <v>12</v>
      </c>
      <c r="S62" s="50" t="e">
        <f>VLOOKUP(B62,БАЗА,6,FALSE)</f>
        <v>#N/A</v>
      </c>
      <c r="T62" s="50" t="e">
        <f>VLOOKUP(B62,БАЗА,7,FALSE)</f>
        <v>#N/A</v>
      </c>
      <c r="U62" s="50" t="e">
        <f t="shared" si="1"/>
        <v>#N/A</v>
      </c>
    </row>
    <row r="63" spans="1:21" s="10" customFormat="1" ht="9.75" customHeight="1" x14ac:dyDescent="0.25">
      <c r="A63" s="62"/>
      <c r="B63" s="62"/>
      <c r="C63" s="62"/>
      <c r="D63" s="62" t="s">
        <v>22</v>
      </c>
      <c r="E63" s="62" t="s">
        <v>22</v>
      </c>
      <c r="F63" s="7" t="s">
        <v>66</v>
      </c>
      <c r="G63" s="7" t="s">
        <v>152</v>
      </c>
      <c r="H63" s="7" t="s">
        <v>132</v>
      </c>
      <c r="I63" s="7" t="s">
        <v>22</v>
      </c>
      <c r="J63" s="7" t="s">
        <v>22</v>
      </c>
      <c r="K63" s="8" t="s">
        <v>6</v>
      </c>
      <c r="L63" s="62" t="s">
        <v>22</v>
      </c>
      <c r="M63" s="71" t="s">
        <v>22</v>
      </c>
      <c r="N63" s="71"/>
      <c r="O63" s="7" t="s">
        <v>27</v>
      </c>
      <c r="P63" s="9">
        <v>45443</v>
      </c>
      <c r="Q63" s="62"/>
      <c r="R63" s="62"/>
      <c r="S63" s="50"/>
      <c r="T63" s="50"/>
      <c r="U63" s="50"/>
    </row>
    <row r="64" spans="1:21" s="10" customFormat="1" ht="9.75" customHeight="1" x14ac:dyDescent="0.25">
      <c r="A64" s="62"/>
      <c r="B64" s="62"/>
      <c r="C64" s="62"/>
      <c r="D64" s="62" t="s">
        <v>22</v>
      </c>
      <c r="E64" s="62" t="s">
        <v>22</v>
      </c>
      <c r="F64" s="7" t="s">
        <v>68</v>
      </c>
      <c r="G64" s="7" t="s">
        <v>22</v>
      </c>
      <c r="H64" s="7" t="s">
        <v>22</v>
      </c>
      <c r="I64" s="7" t="s">
        <v>22</v>
      </c>
      <c r="J64" s="7" t="s">
        <v>69</v>
      </c>
      <c r="K64" s="8" t="s">
        <v>25</v>
      </c>
      <c r="L64" s="62" t="s">
        <v>22</v>
      </c>
      <c r="M64" s="71" t="s">
        <v>22</v>
      </c>
      <c r="N64" s="71"/>
      <c r="O64" s="7" t="s">
        <v>27</v>
      </c>
      <c r="P64" s="9">
        <v>45443</v>
      </c>
      <c r="Q64" s="62"/>
      <c r="R64" s="62"/>
      <c r="S64" s="50"/>
      <c r="T64" s="50"/>
      <c r="U64" s="50"/>
    </row>
    <row r="65" spans="1:21" s="10" customFormat="1" ht="9.75" customHeight="1" x14ac:dyDescent="0.25">
      <c r="A65" s="62"/>
      <c r="B65" s="62"/>
      <c r="C65" s="62"/>
      <c r="D65" s="62" t="s">
        <v>22</v>
      </c>
      <c r="E65" s="62" t="s">
        <v>22</v>
      </c>
      <c r="F65" s="7" t="s">
        <v>32</v>
      </c>
      <c r="G65" s="7" t="s">
        <v>22</v>
      </c>
      <c r="H65" s="7" t="s">
        <v>22</v>
      </c>
      <c r="I65" s="7" t="s">
        <v>153</v>
      </c>
      <c r="J65" s="7" t="s">
        <v>22</v>
      </c>
      <c r="K65" s="8" t="s">
        <v>25</v>
      </c>
      <c r="L65" s="62" t="s">
        <v>22</v>
      </c>
      <c r="M65" s="71" t="s">
        <v>22</v>
      </c>
      <c r="N65" s="71"/>
      <c r="O65" s="7" t="s">
        <v>27</v>
      </c>
      <c r="P65" s="9">
        <v>45443</v>
      </c>
      <c r="Q65" s="62"/>
      <c r="R65" s="62"/>
      <c r="S65" s="50"/>
      <c r="T65" s="50"/>
      <c r="U65" s="50"/>
    </row>
    <row r="66" spans="1:21" s="5" customFormat="1" ht="9.75" customHeight="1" x14ac:dyDescent="0.2">
      <c r="A66" s="62">
        <v>305</v>
      </c>
      <c r="B66" s="62" t="s">
        <v>154</v>
      </c>
      <c r="C66" s="62" t="s">
        <v>155</v>
      </c>
      <c r="D66" s="62" t="s">
        <v>156</v>
      </c>
      <c r="E66" s="62" t="s">
        <v>6</v>
      </c>
      <c r="F66" s="2" t="s">
        <v>77</v>
      </c>
      <c r="G66" s="2" t="s">
        <v>22</v>
      </c>
      <c r="H66" s="2" t="s">
        <v>22</v>
      </c>
      <c r="I66" s="2" t="s">
        <v>22</v>
      </c>
      <c r="J66" s="2" t="s">
        <v>157</v>
      </c>
      <c r="K66" s="3" t="s">
        <v>25</v>
      </c>
      <c r="L66" s="62" t="s">
        <v>158</v>
      </c>
      <c r="M66" s="71" t="s">
        <v>159</v>
      </c>
      <c r="N66" s="71" t="str">
        <f t="shared" ref="N66" si="13">C66&amp;"-"&amp;D66</f>
        <v>10.51.52.112-003</v>
      </c>
      <c r="O66" s="2" t="s">
        <v>27</v>
      </c>
      <c r="P66" s="4">
        <v>44469</v>
      </c>
      <c r="Q66" s="62" t="s">
        <v>58</v>
      </c>
      <c r="R66" s="62" t="s">
        <v>86</v>
      </c>
      <c r="S66" s="50" t="e">
        <f>VLOOKUP(B66,БАЗА,6,FALSE)</f>
        <v>#N/A</v>
      </c>
      <c r="T66" s="50" t="e">
        <f>VLOOKUP(B66,БАЗА,7,FALSE)</f>
        <v>#N/A</v>
      </c>
      <c r="U66" s="50" t="e">
        <f t="shared" si="1"/>
        <v>#N/A</v>
      </c>
    </row>
    <row r="67" spans="1:21" s="5" customFormat="1" ht="9.75" customHeight="1" x14ac:dyDescent="0.2">
      <c r="A67" s="62"/>
      <c r="B67" s="62"/>
      <c r="C67" s="62"/>
      <c r="D67" s="62" t="s">
        <v>22</v>
      </c>
      <c r="E67" s="62" t="s">
        <v>22</v>
      </c>
      <c r="F67" s="2" t="s">
        <v>63</v>
      </c>
      <c r="G67" s="2" t="s">
        <v>22</v>
      </c>
      <c r="H67" s="2" t="s">
        <v>22</v>
      </c>
      <c r="I67" s="2" t="s">
        <v>22</v>
      </c>
      <c r="J67" s="2" t="s">
        <v>58</v>
      </c>
      <c r="K67" s="3" t="s">
        <v>25</v>
      </c>
      <c r="L67" s="62" t="s">
        <v>22</v>
      </c>
      <c r="M67" s="71" t="s">
        <v>22</v>
      </c>
      <c r="N67" s="71"/>
      <c r="O67" s="2" t="s">
        <v>27</v>
      </c>
      <c r="P67" s="4">
        <v>44469</v>
      </c>
      <c r="Q67" s="62"/>
      <c r="R67" s="62"/>
      <c r="S67" s="50"/>
      <c r="T67" s="50"/>
      <c r="U67" s="50"/>
    </row>
    <row r="68" spans="1:21" s="5" customFormat="1" ht="9.75" customHeight="1" x14ac:dyDescent="0.2">
      <c r="A68" s="62"/>
      <c r="B68" s="62"/>
      <c r="C68" s="62"/>
      <c r="D68" s="62" t="s">
        <v>22</v>
      </c>
      <c r="E68" s="62" t="s">
        <v>22</v>
      </c>
      <c r="F68" s="2" t="s">
        <v>160</v>
      </c>
      <c r="G68" s="2" t="s">
        <v>22</v>
      </c>
      <c r="H68" s="2" t="s">
        <v>22</v>
      </c>
      <c r="I68" s="2" t="s">
        <v>101</v>
      </c>
      <c r="J68" s="2" t="s">
        <v>22</v>
      </c>
      <c r="K68" s="3" t="s">
        <v>25</v>
      </c>
      <c r="L68" s="62" t="s">
        <v>22</v>
      </c>
      <c r="M68" s="71" t="s">
        <v>22</v>
      </c>
      <c r="N68" s="71"/>
      <c r="O68" s="2" t="s">
        <v>27</v>
      </c>
      <c r="P68" s="4">
        <v>44469</v>
      </c>
      <c r="Q68" s="62"/>
      <c r="R68" s="62"/>
      <c r="S68" s="50"/>
      <c r="T68" s="50"/>
      <c r="U68" s="50"/>
    </row>
    <row r="69" spans="1:21" s="5" customFormat="1" ht="9.75" customHeight="1" x14ac:dyDescent="0.2">
      <c r="A69" s="62"/>
      <c r="B69" s="62"/>
      <c r="C69" s="62"/>
      <c r="D69" s="62" t="s">
        <v>22</v>
      </c>
      <c r="E69" s="62" t="s">
        <v>22</v>
      </c>
      <c r="F69" s="2" t="s">
        <v>161</v>
      </c>
      <c r="G69" s="2" t="s">
        <v>22</v>
      </c>
      <c r="H69" s="2" t="s">
        <v>22</v>
      </c>
      <c r="I69" s="2" t="s">
        <v>22</v>
      </c>
      <c r="J69" s="2" t="s">
        <v>58</v>
      </c>
      <c r="K69" s="3" t="s">
        <v>25</v>
      </c>
      <c r="L69" s="62" t="s">
        <v>22</v>
      </c>
      <c r="M69" s="71" t="s">
        <v>22</v>
      </c>
      <c r="N69" s="71"/>
      <c r="O69" s="2" t="s">
        <v>27</v>
      </c>
      <c r="P69" s="4">
        <v>44469</v>
      </c>
      <c r="Q69" s="62"/>
      <c r="R69" s="62"/>
      <c r="S69" s="50"/>
      <c r="T69" s="50"/>
      <c r="U69" s="50"/>
    </row>
    <row r="70" spans="1:21" s="5" customFormat="1" ht="9.75" customHeight="1" x14ac:dyDescent="0.2">
      <c r="A70" s="62"/>
      <c r="B70" s="62"/>
      <c r="C70" s="62"/>
      <c r="D70" s="62" t="s">
        <v>22</v>
      </c>
      <c r="E70" s="62" t="s">
        <v>22</v>
      </c>
      <c r="F70" s="2" t="s">
        <v>162</v>
      </c>
      <c r="G70" s="2" t="s">
        <v>22</v>
      </c>
      <c r="H70" s="2" t="s">
        <v>22</v>
      </c>
      <c r="I70" s="2" t="s">
        <v>22</v>
      </c>
      <c r="J70" s="2" t="s">
        <v>163</v>
      </c>
      <c r="K70" s="3" t="s">
        <v>25</v>
      </c>
      <c r="L70" s="62" t="s">
        <v>22</v>
      </c>
      <c r="M70" s="71" t="s">
        <v>22</v>
      </c>
      <c r="N70" s="71"/>
      <c r="O70" s="2" t="s">
        <v>27</v>
      </c>
      <c r="P70" s="4">
        <v>44469</v>
      </c>
      <c r="Q70" s="62"/>
      <c r="R70" s="62"/>
      <c r="S70" s="50"/>
      <c r="T70" s="50"/>
      <c r="U70" s="50"/>
    </row>
    <row r="71" spans="1:21" s="5" customFormat="1" ht="9.75" customHeight="1" x14ac:dyDescent="0.2">
      <c r="A71" s="62"/>
      <c r="B71" s="62"/>
      <c r="C71" s="62"/>
      <c r="D71" s="62" t="s">
        <v>22</v>
      </c>
      <c r="E71" s="62" t="s">
        <v>22</v>
      </c>
      <c r="F71" s="2" t="s">
        <v>66</v>
      </c>
      <c r="G71" s="2" t="s">
        <v>22</v>
      </c>
      <c r="H71" s="2" t="s">
        <v>164</v>
      </c>
      <c r="I71" s="2" t="s">
        <v>22</v>
      </c>
      <c r="J71" s="2" t="s">
        <v>22</v>
      </c>
      <c r="K71" s="3" t="s">
        <v>6</v>
      </c>
      <c r="L71" s="62" t="s">
        <v>22</v>
      </c>
      <c r="M71" s="71" t="s">
        <v>22</v>
      </c>
      <c r="N71" s="71"/>
      <c r="O71" s="2" t="s">
        <v>27</v>
      </c>
      <c r="P71" s="4">
        <v>44469</v>
      </c>
      <c r="Q71" s="62"/>
      <c r="R71" s="62"/>
      <c r="S71" s="50"/>
      <c r="T71" s="50"/>
      <c r="U71" s="50"/>
    </row>
    <row r="72" spans="1:21" s="5" customFormat="1" ht="9.75" customHeight="1" x14ac:dyDescent="0.2">
      <c r="A72" s="62"/>
      <c r="B72" s="62"/>
      <c r="C72" s="62"/>
      <c r="D72" s="62" t="s">
        <v>22</v>
      </c>
      <c r="E72" s="62" t="s">
        <v>22</v>
      </c>
      <c r="F72" s="2" t="s">
        <v>165</v>
      </c>
      <c r="G72" s="2" t="s">
        <v>22</v>
      </c>
      <c r="H72" s="2" t="s">
        <v>22</v>
      </c>
      <c r="I72" s="2" t="s">
        <v>22</v>
      </c>
      <c r="J72" s="2" t="s">
        <v>166</v>
      </c>
      <c r="K72" s="3" t="s">
        <v>167</v>
      </c>
      <c r="L72" s="62" t="s">
        <v>22</v>
      </c>
      <c r="M72" s="71" t="s">
        <v>22</v>
      </c>
      <c r="N72" s="71"/>
      <c r="O72" s="2" t="s">
        <v>27</v>
      </c>
      <c r="P72" s="4">
        <v>44469</v>
      </c>
      <c r="Q72" s="62"/>
      <c r="R72" s="62"/>
      <c r="S72" s="50"/>
      <c r="T72" s="50"/>
      <c r="U72" s="50"/>
    </row>
    <row r="73" spans="1:21" s="5" customFormat="1" ht="9.75" customHeight="1" x14ac:dyDescent="0.2">
      <c r="A73" s="62"/>
      <c r="B73" s="62"/>
      <c r="C73" s="62"/>
      <c r="D73" s="62" t="s">
        <v>22</v>
      </c>
      <c r="E73" s="62" t="s">
        <v>22</v>
      </c>
      <c r="F73" s="2" t="s">
        <v>82</v>
      </c>
      <c r="G73" s="2" t="s">
        <v>22</v>
      </c>
      <c r="H73" s="2" t="s">
        <v>22</v>
      </c>
      <c r="I73" s="2" t="s">
        <v>22</v>
      </c>
      <c r="J73" s="2" t="s">
        <v>83</v>
      </c>
      <c r="K73" s="3" t="s">
        <v>25</v>
      </c>
      <c r="L73" s="62" t="s">
        <v>22</v>
      </c>
      <c r="M73" s="71" t="s">
        <v>22</v>
      </c>
      <c r="N73" s="71"/>
      <c r="O73" s="2" t="s">
        <v>27</v>
      </c>
      <c r="P73" s="4">
        <v>44469</v>
      </c>
      <c r="Q73" s="62"/>
      <c r="R73" s="62"/>
      <c r="S73" s="50"/>
      <c r="T73" s="50"/>
      <c r="U73" s="50"/>
    </row>
    <row r="74" spans="1:21" s="5" customFormat="1" ht="9.75" customHeight="1" x14ac:dyDescent="0.2">
      <c r="A74" s="62"/>
      <c r="B74" s="62"/>
      <c r="C74" s="62"/>
      <c r="D74" s="62" t="s">
        <v>22</v>
      </c>
      <c r="E74" s="62" t="s">
        <v>22</v>
      </c>
      <c r="F74" s="2" t="s">
        <v>68</v>
      </c>
      <c r="G74" s="2" t="s">
        <v>22</v>
      </c>
      <c r="H74" s="2" t="s">
        <v>22</v>
      </c>
      <c r="I74" s="2" t="s">
        <v>22</v>
      </c>
      <c r="J74" s="2" t="s">
        <v>69</v>
      </c>
      <c r="K74" s="3" t="s">
        <v>25</v>
      </c>
      <c r="L74" s="62" t="s">
        <v>22</v>
      </c>
      <c r="M74" s="71" t="s">
        <v>22</v>
      </c>
      <c r="N74" s="71"/>
      <c r="O74" s="2" t="s">
        <v>27</v>
      </c>
      <c r="P74" s="4">
        <v>44469</v>
      </c>
      <c r="Q74" s="62"/>
      <c r="R74" s="62"/>
      <c r="S74" s="50"/>
      <c r="T74" s="50"/>
      <c r="U74" s="50"/>
    </row>
    <row r="75" spans="1:21" s="5" customFormat="1" ht="9.75" customHeight="1" x14ac:dyDescent="0.2">
      <c r="A75" s="62"/>
      <c r="B75" s="62"/>
      <c r="C75" s="62"/>
      <c r="D75" s="62" t="s">
        <v>22</v>
      </c>
      <c r="E75" s="62" t="s">
        <v>22</v>
      </c>
      <c r="F75" s="2" t="s">
        <v>32</v>
      </c>
      <c r="G75" s="2" t="s">
        <v>22</v>
      </c>
      <c r="H75" s="2" t="s">
        <v>22</v>
      </c>
      <c r="I75" s="2" t="s">
        <v>22</v>
      </c>
      <c r="J75" s="2" t="s">
        <v>168</v>
      </c>
      <c r="K75" s="3" t="s">
        <v>25</v>
      </c>
      <c r="L75" s="62" t="s">
        <v>22</v>
      </c>
      <c r="M75" s="71" t="s">
        <v>22</v>
      </c>
      <c r="N75" s="71"/>
      <c r="O75" s="2" t="s">
        <v>27</v>
      </c>
      <c r="P75" s="4">
        <v>44469</v>
      </c>
      <c r="Q75" s="62"/>
      <c r="R75" s="62"/>
      <c r="S75" s="50"/>
      <c r="T75" s="50"/>
      <c r="U75" s="50"/>
    </row>
    <row r="76" spans="1:21" s="5" customFormat="1" ht="9.75" customHeight="1" x14ac:dyDescent="0.2">
      <c r="A76" s="62">
        <v>306</v>
      </c>
      <c r="B76" s="62" t="s">
        <v>169</v>
      </c>
      <c r="C76" s="62" t="s">
        <v>155</v>
      </c>
      <c r="D76" s="62" t="s">
        <v>170</v>
      </c>
      <c r="E76" s="62" t="s">
        <v>6</v>
      </c>
      <c r="F76" s="2" t="s">
        <v>77</v>
      </c>
      <c r="G76" s="2" t="s">
        <v>22</v>
      </c>
      <c r="H76" s="2" t="s">
        <v>22</v>
      </c>
      <c r="I76" s="2" t="s">
        <v>22</v>
      </c>
      <c r="J76" s="2" t="s">
        <v>157</v>
      </c>
      <c r="K76" s="3" t="s">
        <v>25</v>
      </c>
      <c r="L76" s="62" t="s">
        <v>158</v>
      </c>
      <c r="M76" s="71" t="s">
        <v>159</v>
      </c>
      <c r="N76" s="71" t="str">
        <f t="shared" ref="N76" si="14">C76&amp;"-"&amp;D76</f>
        <v>10.51.52.112-004</v>
      </c>
      <c r="O76" s="2" t="s">
        <v>27</v>
      </c>
      <c r="P76" s="4">
        <v>44469</v>
      </c>
      <c r="Q76" s="62" t="s">
        <v>58</v>
      </c>
      <c r="R76" s="62" t="s">
        <v>86</v>
      </c>
      <c r="S76" s="50" t="e">
        <f>VLOOKUP(B76,БАЗА,6,FALSE)</f>
        <v>#N/A</v>
      </c>
      <c r="T76" s="50" t="e">
        <f>VLOOKUP(B76,БАЗА,7,FALSE)</f>
        <v>#N/A</v>
      </c>
      <c r="U76" s="50" t="e">
        <f t="shared" ref="U76:U135" si="15">ROUND(S76*T76,2)</f>
        <v>#N/A</v>
      </c>
    </row>
    <row r="77" spans="1:21" s="5" customFormat="1" ht="9.75" customHeight="1" x14ac:dyDescent="0.2">
      <c r="A77" s="62"/>
      <c r="B77" s="62"/>
      <c r="C77" s="62"/>
      <c r="D77" s="62" t="s">
        <v>22</v>
      </c>
      <c r="E77" s="62" t="s">
        <v>22</v>
      </c>
      <c r="F77" s="2" t="s">
        <v>63</v>
      </c>
      <c r="G77" s="2" t="s">
        <v>22</v>
      </c>
      <c r="H77" s="2" t="s">
        <v>22</v>
      </c>
      <c r="I77" s="2" t="s">
        <v>22</v>
      </c>
      <c r="J77" s="2" t="s">
        <v>58</v>
      </c>
      <c r="K77" s="3" t="s">
        <v>25</v>
      </c>
      <c r="L77" s="62" t="s">
        <v>22</v>
      </c>
      <c r="M77" s="71" t="s">
        <v>22</v>
      </c>
      <c r="N77" s="71"/>
      <c r="O77" s="2" t="s">
        <v>27</v>
      </c>
      <c r="P77" s="4">
        <v>44469</v>
      </c>
      <c r="Q77" s="62"/>
      <c r="R77" s="62"/>
      <c r="S77" s="50"/>
      <c r="T77" s="50"/>
      <c r="U77" s="50"/>
    </row>
    <row r="78" spans="1:21" s="5" customFormat="1" ht="9.75" customHeight="1" x14ac:dyDescent="0.2">
      <c r="A78" s="62"/>
      <c r="B78" s="62"/>
      <c r="C78" s="62"/>
      <c r="D78" s="62" t="s">
        <v>22</v>
      </c>
      <c r="E78" s="62" t="s">
        <v>22</v>
      </c>
      <c r="F78" s="2" t="s">
        <v>160</v>
      </c>
      <c r="G78" s="2" t="s">
        <v>22</v>
      </c>
      <c r="H78" s="2" t="s">
        <v>22</v>
      </c>
      <c r="I78" s="2" t="s">
        <v>101</v>
      </c>
      <c r="J78" s="2" t="s">
        <v>22</v>
      </c>
      <c r="K78" s="3" t="s">
        <v>25</v>
      </c>
      <c r="L78" s="62" t="s">
        <v>22</v>
      </c>
      <c r="M78" s="71" t="s">
        <v>22</v>
      </c>
      <c r="N78" s="71"/>
      <c r="O78" s="2" t="s">
        <v>27</v>
      </c>
      <c r="P78" s="4">
        <v>44469</v>
      </c>
      <c r="Q78" s="62"/>
      <c r="R78" s="62"/>
      <c r="S78" s="50"/>
      <c r="T78" s="50"/>
      <c r="U78" s="50"/>
    </row>
    <row r="79" spans="1:21" s="5" customFormat="1" ht="9.75" customHeight="1" x14ac:dyDescent="0.2">
      <c r="A79" s="62"/>
      <c r="B79" s="62"/>
      <c r="C79" s="62"/>
      <c r="D79" s="62" t="s">
        <v>22</v>
      </c>
      <c r="E79" s="62" t="s">
        <v>22</v>
      </c>
      <c r="F79" s="2" t="s">
        <v>161</v>
      </c>
      <c r="G79" s="2" t="s">
        <v>22</v>
      </c>
      <c r="H79" s="2" t="s">
        <v>22</v>
      </c>
      <c r="I79" s="2" t="s">
        <v>22</v>
      </c>
      <c r="J79" s="2" t="s">
        <v>58</v>
      </c>
      <c r="K79" s="3" t="s">
        <v>25</v>
      </c>
      <c r="L79" s="62" t="s">
        <v>22</v>
      </c>
      <c r="M79" s="71" t="s">
        <v>22</v>
      </c>
      <c r="N79" s="71"/>
      <c r="O79" s="2" t="s">
        <v>27</v>
      </c>
      <c r="P79" s="4">
        <v>44469</v>
      </c>
      <c r="Q79" s="62"/>
      <c r="R79" s="62"/>
      <c r="S79" s="50"/>
      <c r="T79" s="50"/>
      <c r="U79" s="50"/>
    </row>
    <row r="80" spans="1:21" s="5" customFormat="1" ht="9.75" customHeight="1" x14ac:dyDescent="0.2">
      <c r="A80" s="62"/>
      <c r="B80" s="62"/>
      <c r="C80" s="62"/>
      <c r="D80" s="62" t="s">
        <v>22</v>
      </c>
      <c r="E80" s="62" t="s">
        <v>22</v>
      </c>
      <c r="F80" s="2" t="s">
        <v>162</v>
      </c>
      <c r="G80" s="2" t="s">
        <v>22</v>
      </c>
      <c r="H80" s="2" t="s">
        <v>22</v>
      </c>
      <c r="I80" s="2" t="s">
        <v>22</v>
      </c>
      <c r="J80" s="2" t="s">
        <v>163</v>
      </c>
      <c r="K80" s="3" t="s">
        <v>25</v>
      </c>
      <c r="L80" s="62" t="s">
        <v>22</v>
      </c>
      <c r="M80" s="71" t="s">
        <v>22</v>
      </c>
      <c r="N80" s="71"/>
      <c r="O80" s="2" t="s">
        <v>27</v>
      </c>
      <c r="P80" s="4">
        <v>44469</v>
      </c>
      <c r="Q80" s="62"/>
      <c r="R80" s="62"/>
      <c r="S80" s="50"/>
      <c r="T80" s="50"/>
      <c r="U80" s="50"/>
    </row>
    <row r="81" spans="1:21" s="5" customFormat="1" ht="9.75" customHeight="1" x14ac:dyDescent="0.2">
      <c r="A81" s="62"/>
      <c r="B81" s="62"/>
      <c r="C81" s="62"/>
      <c r="D81" s="62" t="s">
        <v>22</v>
      </c>
      <c r="E81" s="62" t="s">
        <v>22</v>
      </c>
      <c r="F81" s="2" t="s">
        <v>66</v>
      </c>
      <c r="G81" s="2" t="s">
        <v>171</v>
      </c>
      <c r="H81" s="2" t="s">
        <v>172</v>
      </c>
      <c r="I81" s="2" t="s">
        <v>22</v>
      </c>
      <c r="J81" s="2" t="s">
        <v>22</v>
      </c>
      <c r="K81" s="3" t="s">
        <v>6</v>
      </c>
      <c r="L81" s="62" t="s">
        <v>22</v>
      </c>
      <c r="M81" s="71" t="s">
        <v>22</v>
      </c>
      <c r="N81" s="71"/>
      <c r="O81" s="2" t="s">
        <v>27</v>
      </c>
      <c r="P81" s="4">
        <v>44469</v>
      </c>
      <c r="Q81" s="62"/>
      <c r="R81" s="62"/>
      <c r="S81" s="50"/>
      <c r="T81" s="50"/>
      <c r="U81" s="50"/>
    </row>
    <row r="82" spans="1:21" s="5" customFormat="1" ht="9.75" customHeight="1" x14ac:dyDescent="0.2">
      <c r="A82" s="62"/>
      <c r="B82" s="62"/>
      <c r="C82" s="62"/>
      <c r="D82" s="62" t="s">
        <v>22</v>
      </c>
      <c r="E82" s="62" t="s">
        <v>22</v>
      </c>
      <c r="F82" s="2" t="s">
        <v>165</v>
      </c>
      <c r="G82" s="2" t="s">
        <v>22</v>
      </c>
      <c r="H82" s="2" t="s">
        <v>22</v>
      </c>
      <c r="I82" s="2" t="s">
        <v>22</v>
      </c>
      <c r="J82" s="2" t="s">
        <v>166</v>
      </c>
      <c r="K82" s="3" t="s">
        <v>167</v>
      </c>
      <c r="L82" s="62" t="s">
        <v>22</v>
      </c>
      <c r="M82" s="71" t="s">
        <v>22</v>
      </c>
      <c r="N82" s="71"/>
      <c r="O82" s="2" t="s">
        <v>27</v>
      </c>
      <c r="P82" s="4">
        <v>44469</v>
      </c>
      <c r="Q82" s="62"/>
      <c r="R82" s="62"/>
      <c r="S82" s="50"/>
      <c r="T82" s="50"/>
      <c r="U82" s="50"/>
    </row>
    <row r="83" spans="1:21" s="5" customFormat="1" ht="9.75" customHeight="1" x14ac:dyDescent="0.2">
      <c r="A83" s="62"/>
      <c r="B83" s="62"/>
      <c r="C83" s="62"/>
      <c r="D83" s="62" t="s">
        <v>22</v>
      </c>
      <c r="E83" s="62" t="s">
        <v>22</v>
      </c>
      <c r="F83" s="2" t="s">
        <v>82</v>
      </c>
      <c r="G83" s="2" t="s">
        <v>22</v>
      </c>
      <c r="H83" s="2" t="s">
        <v>22</v>
      </c>
      <c r="I83" s="2" t="s">
        <v>22</v>
      </c>
      <c r="J83" s="2" t="s">
        <v>83</v>
      </c>
      <c r="K83" s="3" t="s">
        <v>25</v>
      </c>
      <c r="L83" s="62" t="s">
        <v>22</v>
      </c>
      <c r="M83" s="71" t="s">
        <v>22</v>
      </c>
      <c r="N83" s="71"/>
      <c r="O83" s="2" t="s">
        <v>27</v>
      </c>
      <c r="P83" s="4">
        <v>44469</v>
      </c>
      <c r="Q83" s="62"/>
      <c r="R83" s="62"/>
      <c r="S83" s="50"/>
      <c r="T83" s="50"/>
      <c r="U83" s="50"/>
    </row>
    <row r="84" spans="1:21" s="5" customFormat="1" ht="9.75" customHeight="1" x14ac:dyDescent="0.2">
      <c r="A84" s="62"/>
      <c r="B84" s="62"/>
      <c r="C84" s="62"/>
      <c r="D84" s="62" t="s">
        <v>22</v>
      </c>
      <c r="E84" s="62" t="s">
        <v>22</v>
      </c>
      <c r="F84" s="2" t="s">
        <v>68</v>
      </c>
      <c r="G84" s="2" t="s">
        <v>22</v>
      </c>
      <c r="H84" s="2" t="s">
        <v>22</v>
      </c>
      <c r="I84" s="2" t="s">
        <v>22</v>
      </c>
      <c r="J84" s="2" t="s">
        <v>69</v>
      </c>
      <c r="K84" s="3" t="s">
        <v>25</v>
      </c>
      <c r="L84" s="62" t="s">
        <v>22</v>
      </c>
      <c r="M84" s="71" t="s">
        <v>22</v>
      </c>
      <c r="N84" s="71"/>
      <c r="O84" s="2" t="s">
        <v>27</v>
      </c>
      <c r="P84" s="4">
        <v>44469</v>
      </c>
      <c r="Q84" s="62"/>
      <c r="R84" s="62"/>
      <c r="S84" s="50"/>
      <c r="T84" s="50"/>
      <c r="U84" s="50"/>
    </row>
    <row r="85" spans="1:21" s="5" customFormat="1" ht="9.75" customHeight="1" x14ac:dyDescent="0.2">
      <c r="A85" s="62"/>
      <c r="B85" s="62"/>
      <c r="C85" s="62"/>
      <c r="D85" s="62" t="s">
        <v>22</v>
      </c>
      <c r="E85" s="62" t="s">
        <v>22</v>
      </c>
      <c r="F85" s="2" t="s">
        <v>32</v>
      </c>
      <c r="G85" s="2" t="s">
        <v>22</v>
      </c>
      <c r="H85" s="2" t="s">
        <v>22</v>
      </c>
      <c r="I85" s="2" t="s">
        <v>22</v>
      </c>
      <c r="J85" s="2" t="s">
        <v>168</v>
      </c>
      <c r="K85" s="3" t="s">
        <v>25</v>
      </c>
      <c r="L85" s="62" t="s">
        <v>22</v>
      </c>
      <c r="M85" s="71" t="s">
        <v>22</v>
      </c>
      <c r="N85" s="71"/>
      <c r="O85" s="2" t="s">
        <v>27</v>
      </c>
      <c r="P85" s="4">
        <v>44469</v>
      </c>
      <c r="Q85" s="62"/>
      <c r="R85" s="62"/>
      <c r="S85" s="50"/>
      <c r="T85" s="50"/>
      <c r="U85" s="50"/>
    </row>
    <row r="86" spans="1:21" s="5" customFormat="1" ht="9.75" customHeight="1" x14ac:dyDescent="0.2">
      <c r="A86" s="62">
        <v>45</v>
      </c>
      <c r="B86" s="62" t="s">
        <v>173</v>
      </c>
      <c r="C86" s="62" t="s">
        <v>174</v>
      </c>
      <c r="D86" s="62" t="s">
        <v>11</v>
      </c>
      <c r="E86" s="62" t="s">
        <v>6</v>
      </c>
      <c r="F86" s="2" t="s">
        <v>23</v>
      </c>
      <c r="G86" s="2" t="s">
        <v>22</v>
      </c>
      <c r="H86" s="2" t="s">
        <v>22</v>
      </c>
      <c r="I86" s="2" t="s">
        <v>22</v>
      </c>
      <c r="J86" s="2" t="s">
        <v>24</v>
      </c>
      <c r="K86" s="3" t="s">
        <v>25</v>
      </c>
      <c r="L86" s="62" t="s">
        <v>175</v>
      </c>
      <c r="M86" s="71" t="s">
        <v>176</v>
      </c>
      <c r="N86" s="71" t="str">
        <f t="shared" ref="N86" si="16">C86&amp;"-"&amp;D86</f>
        <v>01.13.39.110-001</v>
      </c>
      <c r="O86" s="2" t="s">
        <v>27</v>
      </c>
      <c r="P86" s="4">
        <v>44865</v>
      </c>
      <c r="Q86" s="62" t="s">
        <v>58</v>
      </c>
      <c r="R86" s="62" t="s">
        <v>86</v>
      </c>
      <c r="S86" s="50" t="e">
        <f>VLOOKUP(B86,БАЗА,6,FALSE)</f>
        <v>#N/A</v>
      </c>
      <c r="T86" s="50" t="e">
        <f>VLOOKUP(B86,БАЗА,7,FALSE)</f>
        <v>#N/A</v>
      </c>
      <c r="U86" s="50" t="e">
        <f t="shared" si="15"/>
        <v>#N/A</v>
      </c>
    </row>
    <row r="87" spans="1:21" s="5" customFormat="1" ht="9.75" customHeight="1" x14ac:dyDescent="0.2">
      <c r="A87" s="62"/>
      <c r="B87" s="62"/>
      <c r="C87" s="62"/>
      <c r="D87" s="62" t="s">
        <v>22</v>
      </c>
      <c r="E87" s="62" t="s">
        <v>22</v>
      </c>
      <c r="F87" s="2" t="s">
        <v>177</v>
      </c>
      <c r="G87" s="2" t="s">
        <v>22</v>
      </c>
      <c r="H87" s="2" t="s">
        <v>22</v>
      </c>
      <c r="I87" s="2" t="s">
        <v>22</v>
      </c>
      <c r="J87" s="2" t="s">
        <v>178</v>
      </c>
      <c r="K87" s="3" t="s">
        <v>25</v>
      </c>
      <c r="L87" s="62" t="s">
        <v>22</v>
      </c>
      <c r="M87" s="71" t="s">
        <v>22</v>
      </c>
      <c r="N87" s="71"/>
      <c r="O87" s="2" t="s">
        <v>27</v>
      </c>
      <c r="P87" s="4">
        <v>44865</v>
      </c>
      <c r="Q87" s="62"/>
      <c r="R87" s="62"/>
      <c r="S87" s="50"/>
      <c r="T87" s="50"/>
      <c r="U87" s="50"/>
    </row>
    <row r="88" spans="1:21" s="5" customFormat="1" ht="9.75" customHeight="1" x14ac:dyDescent="0.2">
      <c r="A88" s="62"/>
      <c r="B88" s="62"/>
      <c r="C88" s="62"/>
      <c r="D88" s="62" t="s">
        <v>22</v>
      </c>
      <c r="E88" s="62" t="s">
        <v>22</v>
      </c>
      <c r="F88" s="2" t="s">
        <v>28</v>
      </c>
      <c r="G88" s="2" t="s">
        <v>22</v>
      </c>
      <c r="H88" s="2" t="s">
        <v>22</v>
      </c>
      <c r="I88" s="2" t="s">
        <v>22</v>
      </c>
      <c r="J88" s="2" t="s">
        <v>29</v>
      </c>
      <c r="K88" s="3" t="s">
        <v>25</v>
      </c>
      <c r="L88" s="62" t="s">
        <v>22</v>
      </c>
      <c r="M88" s="71" t="s">
        <v>22</v>
      </c>
      <c r="N88" s="71"/>
      <c r="O88" s="2" t="s">
        <v>27</v>
      </c>
      <c r="P88" s="4">
        <v>44865</v>
      </c>
      <c r="Q88" s="62"/>
      <c r="R88" s="62"/>
      <c r="S88" s="50"/>
      <c r="T88" s="50"/>
      <c r="U88" s="50"/>
    </row>
    <row r="89" spans="1:21" s="5" customFormat="1" ht="9.75" customHeight="1" x14ac:dyDescent="0.2">
      <c r="A89" s="62"/>
      <c r="B89" s="62"/>
      <c r="C89" s="62"/>
      <c r="D89" s="62" t="s">
        <v>22</v>
      </c>
      <c r="E89" s="62" t="s">
        <v>22</v>
      </c>
      <c r="F89" s="2" t="s">
        <v>30</v>
      </c>
      <c r="G89" s="2" t="s">
        <v>22</v>
      </c>
      <c r="H89" s="2" t="s">
        <v>22</v>
      </c>
      <c r="I89" s="2" t="s">
        <v>22</v>
      </c>
      <c r="J89" s="2" t="s">
        <v>31</v>
      </c>
      <c r="K89" s="3" t="s">
        <v>25</v>
      </c>
      <c r="L89" s="62" t="s">
        <v>22</v>
      </c>
      <c r="M89" s="71" t="s">
        <v>22</v>
      </c>
      <c r="N89" s="71"/>
      <c r="O89" s="2" t="s">
        <v>27</v>
      </c>
      <c r="P89" s="4">
        <v>44865</v>
      </c>
      <c r="Q89" s="62"/>
      <c r="R89" s="62"/>
      <c r="S89" s="50"/>
      <c r="T89" s="50"/>
      <c r="U89" s="50"/>
    </row>
    <row r="90" spans="1:21" s="5" customFormat="1" ht="9.75" customHeight="1" x14ac:dyDescent="0.2">
      <c r="A90" s="62"/>
      <c r="B90" s="62"/>
      <c r="C90" s="62"/>
      <c r="D90" s="62" t="s">
        <v>22</v>
      </c>
      <c r="E90" s="62" t="s">
        <v>22</v>
      </c>
      <c r="F90" s="2" t="s">
        <v>32</v>
      </c>
      <c r="G90" s="2" t="s">
        <v>22</v>
      </c>
      <c r="H90" s="2" t="s">
        <v>22</v>
      </c>
      <c r="I90" s="2" t="s">
        <v>22</v>
      </c>
      <c r="J90" s="2" t="s">
        <v>179</v>
      </c>
      <c r="K90" s="3" t="s">
        <v>25</v>
      </c>
      <c r="L90" s="62" t="s">
        <v>22</v>
      </c>
      <c r="M90" s="71" t="s">
        <v>22</v>
      </c>
      <c r="N90" s="71"/>
      <c r="O90" s="2" t="s">
        <v>27</v>
      </c>
      <c r="P90" s="4">
        <v>44865</v>
      </c>
      <c r="Q90" s="62"/>
      <c r="R90" s="62"/>
      <c r="S90" s="50"/>
      <c r="T90" s="50"/>
      <c r="U90" s="50"/>
    </row>
    <row r="91" spans="1:21" s="14" customFormat="1" ht="9.75" customHeight="1" x14ac:dyDescent="0.2">
      <c r="A91" s="70">
        <v>469</v>
      </c>
      <c r="B91" s="70" t="s">
        <v>180</v>
      </c>
      <c r="C91" s="70" t="s">
        <v>181</v>
      </c>
      <c r="D91" s="70" t="s">
        <v>11</v>
      </c>
      <c r="E91" s="70" t="s">
        <v>6</v>
      </c>
      <c r="F91" s="11" t="s">
        <v>182</v>
      </c>
      <c r="G91" s="11" t="s">
        <v>22</v>
      </c>
      <c r="H91" s="11" t="s">
        <v>22</v>
      </c>
      <c r="I91" s="11" t="s">
        <v>22</v>
      </c>
      <c r="J91" s="11" t="s">
        <v>183</v>
      </c>
      <c r="K91" s="12" t="s">
        <v>25</v>
      </c>
      <c r="L91" s="70" t="s">
        <v>184</v>
      </c>
      <c r="M91" s="71" t="s">
        <v>185</v>
      </c>
      <c r="N91" s="71" t="str">
        <f t="shared" ref="N91" si="17">C91&amp;"-"&amp;D91</f>
        <v>10.82.13.000-001</v>
      </c>
      <c r="O91" s="11" t="s">
        <v>27</v>
      </c>
      <c r="P91" s="13">
        <v>44074</v>
      </c>
      <c r="Q91" s="70" t="s">
        <v>58</v>
      </c>
      <c r="R91" s="70" t="s">
        <v>12</v>
      </c>
      <c r="S91" s="51" t="e">
        <f>VLOOKUP(B91,БАЗА,6,FALSE)</f>
        <v>#N/A</v>
      </c>
      <c r="T91" s="51" t="e">
        <f>VLOOKUP(B91,БАЗА,7,FALSE)</f>
        <v>#N/A</v>
      </c>
      <c r="U91" s="51" t="e">
        <f t="shared" si="15"/>
        <v>#N/A</v>
      </c>
    </row>
    <row r="92" spans="1:21" s="14" customFormat="1" ht="9.75" customHeight="1" x14ac:dyDescent="0.2">
      <c r="A92" s="70"/>
      <c r="B92" s="70"/>
      <c r="C92" s="70"/>
      <c r="D92" s="70" t="s">
        <v>22</v>
      </c>
      <c r="E92" s="70" t="s">
        <v>22</v>
      </c>
      <c r="F92" s="11" t="s">
        <v>186</v>
      </c>
      <c r="G92" s="11" t="s">
        <v>22</v>
      </c>
      <c r="H92" s="11" t="s">
        <v>22</v>
      </c>
      <c r="I92" s="11" t="s">
        <v>22</v>
      </c>
      <c r="J92" s="11" t="s">
        <v>178</v>
      </c>
      <c r="K92" s="12" t="s">
        <v>25</v>
      </c>
      <c r="L92" s="70" t="s">
        <v>22</v>
      </c>
      <c r="M92" s="71" t="s">
        <v>22</v>
      </c>
      <c r="N92" s="71"/>
      <c r="O92" s="11" t="s">
        <v>27</v>
      </c>
      <c r="P92" s="13">
        <v>44074</v>
      </c>
      <c r="Q92" s="70"/>
      <c r="R92" s="70"/>
      <c r="S92" s="51"/>
      <c r="T92" s="51"/>
      <c r="U92" s="51"/>
    </row>
    <row r="93" spans="1:21" s="14" customFormat="1" ht="9.75" customHeight="1" x14ac:dyDescent="0.2">
      <c r="A93" s="70"/>
      <c r="B93" s="70"/>
      <c r="C93" s="70"/>
      <c r="D93" s="70" t="s">
        <v>22</v>
      </c>
      <c r="E93" s="70" t="s">
        <v>22</v>
      </c>
      <c r="F93" s="11" t="s">
        <v>66</v>
      </c>
      <c r="G93" s="11" t="s">
        <v>22</v>
      </c>
      <c r="H93" s="11" t="s">
        <v>132</v>
      </c>
      <c r="I93" s="11" t="s">
        <v>22</v>
      </c>
      <c r="J93" s="11" t="s">
        <v>22</v>
      </c>
      <c r="K93" s="12" t="s">
        <v>6</v>
      </c>
      <c r="L93" s="70" t="s">
        <v>22</v>
      </c>
      <c r="M93" s="71" t="s">
        <v>22</v>
      </c>
      <c r="N93" s="71"/>
      <c r="O93" s="11" t="s">
        <v>27</v>
      </c>
      <c r="P93" s="13">
        <v>44074</v>
      </c>
      <c r="Q93" s="70"/>
      <c r="R93" s="70"/>
      <c r="S93" s="51"/>
      <c r="T93" s="51"/>
      <c r="U93" s="51"/>
    </row>
    <row r="94" spans="1:21" s="14" customFormat="1" ht="9.75" customHeight="1" x14ac:dyDescent="0.2">
      <c r="A94" s="70"/>
      <c r="B94" s="70"/>
      <c r="C94" s="70"/>
      <c r="D94" s="70" t="s">
        <v>22</v>
      </c>
      <c r="E94" s="70" t="s">
        <v>22</v>
      </c>
      <c r="F94" s="11" t="s">
        <v>82</v>
      </c>
      <c r="G94" s="11" t="s">
        <v>22</v>
      </c>
      <c r="H94" s="11" t="s">
        <v>22</v>
      </c>
      <c r="I94" s="11" t="s">
        <v>22</v>
      </c>
      <c r="J94" s="11" t="s">
        <v>83</v>
      </c>
      <c r="K94" s="12" t="s">
        <v>25</v>
      </c>
      <c r="L94" s="70" t="s">
        <v>22</v>
      </c>
      <c r="M94" s="71" t="s">
        <v>22</v>
      </c>
      <c r="N94" s="71"/>
      <c r="O94" s="11" t="s">
        <v>27</v>
      </c>
      <c r="P94" s="13">
        <v>44074</v>
      </c>
      <c r="Q94" s="70"/>
      <c r="R94" s="70"/>
      <c r="S94" s="51"/>
      <c r="T94" s="51"/>
      <c r="U94" s="51"/>
    </row>
    <row r="95" spans="1:21" s="14" customFormat="1" ht="9.75" customHeight="1" x14ac:dyDescent="0.2">
      <c r="A95" s="70"/>
      <c r="B95" s="70"/>
      <c r="C95" s="70"/>
      <c r="D95" s="70" t="s">
        <v>22</v>
      </c>
      <c r="E95" s="70" t="s">
        <v>22</v>
      </c>
      <c r="F95" s="11" t="s">
        <v>68</v>
      </c>
      <c r="G95" s="11" t="s">
        <v>22</v>
      </c>
      <c r="H95" s="11" t="s">
        <v>22</v>
      </c>
      <c r="I95" s="11" t="s">
        <v>22</v>
      </c>
      <c r="J95" s="11" t="s">
        <v>69</v>
      </c>
      <c r="K95" s="12" t="s">
        <v>25</v>
      </c>
      <c r="L95" s="70" t="s">
        <v>22</v>
      </c>
      <c r="M95" s="71" t="s">
        <v>22</v>
      </c>
      <c r="N95" s="71"/>
      <c r="O95" s="11" t="s">
        <v>27</v>
      </c>
      <c r="P95" s="13">
        <v>44074</v>
      </c>
      <c r="Q95" s="70"/>
      <c r="R95" s="70"/>
      <c r="S95" s="51"/>
      <c r="T95" s="51"/>
      <c r="U95" s="51"/>
    </row>
    <row r="96" spans="1:21" s="14" customFormat="1" ht="9.75" customHeight="1" x14ac:dyDescent="0.2">
      <c r="A96" s="70"/>
      <c r="B96" s="70"/>
      <c r="C96" s="70"/>
      <c r="D96" s="70" t="s">
        <v>22</v>
      </c>
      <c r="E96" s="70" t="s">
        <v>22</v>
      </c>
      <c r="F96" s="11" t="s">
        <v>32</v>
      </c>
      <c r="G96" s="11" t="s">
        <v>22</v>
      </c>
      <c r="H96" s="11" t="s">
        <v>22</v>
      </c>
      <c r="I96" s="11" t="s">
        <v>22</v>
      </c>
      <c r="J96" s="11" t="s">
        <v>187</v>
      </c>
      <c r="K96" s="12" t="s">
        <v>25</v>
      </c>
      <c r="L96" s="70" t="s">
        <v>22</v>
      </c>
      <c r="M96" s="71" t="s">
        <v>22</v>
      </c>
      <c r="N96" s="71"/>
      <c r="O96" s="11" t="s">
        <v>27</v>
      </c>
      <c r="P96" s="13">
        <v>44074</v>
      </c>
      <c r="Q96" s="70"/>
      <c r="R96" s="70"/>
      <c r="S96" s="51"/>
      <c r="T96" s="51"/>
      <c r="U96" s="51"/>
    </row>
    <row r="97" spans="1:21" s="5" customFormat="1" ht="9.75" customHeight="1" x14ac:dyDescent="0.2">
      <c r="A97" s="62">
        <v>14</v>
      </c>
      <c r="B97" s="62" t="s">
        <v>188</v>
      </c>
      <c r="C97" s="62" t="s">
        <v>189</v>
      </c>
      <c r="D97" s="62" t="s">
        <v>11</v>
      </c>
      <c r="E97" s="62" t="s">
        <v>6</v>
      </c>
      <c r="F97" s="2" t="s">
        <v>190</v>
      </c>
      <c r="G97" s="2" t="s">
        <v>22</v>
      </c>
      <c r="H97" s="2" t="s">
        <v>22</v>
      </c>
      <c r="I97" s="2" t="s">
        <v>22</v>
      </c>
      <c r="J97" s="2" t="s">
        <v>178</v>
      </c>
      <c r="K97" s="3" t="s">
        <v>25</v>
      </c>
      <c r="L97" s="62" t="s">
        <v>191</v>
      </c>
      <c r="M97" s="71" t="s">
        <v>192</v>
      </c>
      <c r="N97" s="71" t="str">
        <f t="shared" ref="N97" si="18">C97&amp;"-"&amp;D97</f>
        <v>01.13.12.120-001</v>
      </c>
      <c r="O97" s="2" t="s">
        <v>27</v>
      </c>
      <c r="P97" s="4">
        <v>44253</v>
      </c>
      <c r="Q97" s="62" t="s">
        <v>58</v>
      </c>
      <c r="R97" s="62" t="s">
        <v>86</v>
      </c>
      <c r="S97" s="50" t="e">
        <f>VLOOKUP(B97,БАЗА,6,FALSE)</f>
        <v>#N/A</v>
      </c>
      <c r="T97" s="50" t="e">
        <f>VLOOKUP(B97,БАЗА,7,FALSE)</f>
        <v>#N/A</v>
      </c>
      <c r="U97" s="50" t="e">
        <f t="shared" si="15"/>
        <v>#N/A</v>
      </c>
    </row>
    <row r="98" spans="1:21" s="5" customFormat="1" ht="9.75" customHeight="1" x14ac:dyDescent="0.2">
      <c r="A98" s="62"/>
      <c r="B98" s="62"/>
      <c r="C98" s="62"/>
      <c r="D98" s="62" t="s">
        <v>22</v>
      </c>
      <c r="E98" s="62" t="s">
        <v>22</v>
      </c>
      <c r="F98" s="2" t="s">
        <v>193</v>
      </c>
      <c r="G98" s="2" t="s">
        <v>22</v>
      </c>
      <c r="H98" s="2" t="s">
        <v>22</v>
      </c>
      <c r="I98" s="2" t="s">
        <v>194</v>
      </c>
      <c r="J98" s="2" t="s">
        <v>22</v>
      </c>
      <c r="K98" s="3" t="s">
        <v>25</v>
      </c>
      <c r="L98" s="62" t="s">
        <v>22</v>
      </c>
      <c r="M98" s="71" t="s">
        <v>22</v>
      </c>
      <c r="N98" s="71"/>
      <c r="O98" s="2" t="s">
        <v>27</v>
      </c>
      <c r="P98" s="4">
        <v>44253</v>
      </c>
      <c r="Q98" s="62"/>
      <c r="R98" s="62"/>
      <c r="S98" s="50"/>
      <c r="T98" s="50"/>
      <c r="U98" s="50"/>
    </row>
    <row r="99" spans="1:21" s="5" customFormat="1" ht="9.75" customHeight="1" x14ac:dyDescent="0.2">
      <c r="A99" s="62"/>
      <c r="B99" s="62"/>
      <c r="C99" s="62"/>
      <c r="D99" s="62" t="s">
        <v>22</v>
      </c>
      <c r="E99" s="62" t="s">
        <v>22</v>
      </c>
      <c r="F99" s="2" t="s">
        <v>51</v>
      </c>
      <c r="G99" s="2" t="s">
        <v>22</v>
      </c>
      <c r="H99" s="2" t="s">
        <v>22</v>
      </c>
      <c r="I99" s="2" t="s">
        <v>22</v>
      </c>
      <c r="J99" s="2" t="s">
        <v>60</v>
      </c>
      <c r="K99" s="3" t="s">
        <v>25</v>
      </c>
      <c r="L99" s="62" t="s">
        <v>22</v>
      </c>
      <c r="M99" s="71" t="s">
        <v>22</v>
      </c>
      <c r="N99" s="71"/>
      <c r="O99" s="2" t="s">
        <v>27</v>
      </c>
      <c r="P99" s="4">
        <v>44253</v>
      </c>
      <c r="Q99" s="62"/>
      <c r="R99" s="62"/>
      <c r="S99" s="50"/>
      <c r="T99" s="50"/>
      <c r="U99" s="50"/>
    </row>
    <row r="100" spans="1:21" s="5" customFormat="1" ht="9.75" customHeight="1" x14ac:dyDescent="0.2">
      <c r="A100" s="62"/>
      <c r="B100" s="62"/>
      <c r="C100" s="62"/>
      <c r="D100" s="62" t="s">
        <v>22</v>
      </c>
      <c r="E100" s="62" t="s">
        <v>22</v>
      </c>
      <c r="F100" s="2" t="s">
        <v>28</v>
      </c>
      <c r="G100" s="2" t="s">
        <v>22</v>
      </c>
      <c r="H100" s="2" t="s">
        <v>22</v>
      </c>
      <c r="I100" s="2" t="s">
        <v>22</v>
      </c>
      <c r="J100" s="2" t="s">
        <v>195</v>
      </c>
      <c r="K100" s="3" t="s">
        <v>25</v>
      </c>
      <c r="L100" s="62" t="s">
        <v>22</v>
      </c>
      <c r="M100" s="71" t="s">
        <v>22</v>
      </c>
      <c r="N100" s="71"/>
      <c r="O100" s="2" t="s">
        <v>27</v>
      </c>
      <c r="P100" s="4">
        <v>44253</v>
      </c>
      <c r="Q100" s="62"/>
      <c r="R100" s="62"/>
      <c r="S100" s="50"/>
      <c r="T100" s="50"/>
      <c r="U100" s="50"/>
    </row>
    <row r="101" spans="1:21" s="5" customFormat="1" ht="9.75" customHeight="1" x14ac:dyDescent="0.2">
      <c r="A101" s="62"/>
      <c r="B101" s="62"/>
      <c r="C101" s="62"/>
      <c r="D101" s="62" t="s">
        <v>22</v>
      </c>
      <c r="E101" s="62" t="s">
        <v>22</v>
      </c>
      <c r="F101" s="2" t="s">
        <v>30</v>
      </c>
      <c r="G101" s="2" t="s">
        <v>22</v>
      </c>
      <c r="H101" s="2" t="s">
        <v>22</v>
      </c>
      <c r="I101" s="2" t="s">
        <v>22</v>
      </c>
      <c r="J101" s="2" t="s">
        <v>31</v>
      </c>
      <c r="K101" s="3" t="s">
        <v>25</v>
      </c>
      <c r="L101" s="62" t="s">
        <v>22</v>
      </c>
      <c r="M101" s="71" t="s">
        <v>22</v>
      </c>
      <c r="N101" s="71"/>
      <c r="O101" s="2" t="s">
        <v>27</v>
      </c>
      <c r="P101" s="4">
        <v>44253</v>
      </c>
      <c r="Q101" s="62"/>
      <c r="R101" s="62"/>
      <c r="S101" s="50"/>
      <c r="T101" s="50"/>
      <c r="U101" s="50"/>
    </row>
    <row r="102" spans="1:21" s="5" customFormat="1" ht="9.75" customHeight="1" x14ac:dyDescent="0.2">
      <c r="A102" s="62"/>
      <c r="B102" s="62"/>
      <c r="C102" s="62"/>
      <c r="D102" s="62" t="s">
        <v>22</v>
      </c>
      <c r="E102" s="62" t="s">
        <v>22</v>
      </c>
      <c r="F102" s="2" t="s">
        <v>32</v>
      </c>
      <c r="G102" s="2" t="s">
        <v>22</v>
      </c>
      <c r="H102" s="2" t="s">
        <v>22</v>
      </c>
      <c r="I102" s="2" t="s">
        <v>22</v>
      </c>
      <c r="J102" s="2" t="s">
        <v>196</v>
      </c>
      <c r="K102" s="3" t="s">
        <v>25</v>
      </c>
      <c r="L102" s="62" t="s">
        <v>22</v>
      </c>
      <c r="M102" s="71" t="s">
        <v>22</v>
      </c>
      <c r="N102" s="71"/>
      <c r="O102" s="2" t="s">
        <v>27</v>
      </c>
      <c r="P102" s="4">
        <v>44253</v>
      </c>
      <c r="Q102" s="62"/>
      <c r="R102" s="62"/>
      <c r="S102" s="50"/>
      <c r="T102" s="50"/>
      <c r="U102" s="50"/>
    </row>
    <row r="103" spans="1:21" s="5" customFormat="1" ht="9.75" customHeight="1" x14ac:dyDescent="0.2">
      <c r="A103" s="62">
        <v>217</v>
      </c>
      <c r="B103" s="62" t="s">
        <v>197</v>
      </c>
      <c r="C103" s="62" t="s">
        <v>198</v>
      </c>
      <c r="D103" s="62" t="s">
        <v>11</v>
      </c>
      <c r="E103" s="62" t="s">
        <v>6</v>
      </c>
      <c r="F103" s="2" t="s">
        <v>162</v>
      </c>
      <c r="G103" s="2" t="s">
        <v>22</v>
      </c>
      <c r="H103" s="2" t="s">
        <v>22</v>
      </c>
      <c r="I103" s="2" t="s">
        <v>22</v>
      </c>
      <c r="J103" s="2" t="s">
        <v>199</v>
      </c>
      <c r="K103" s="3" t="s">
        <v>25</v>
      </c>
      <c r="L103" s="62" t="s">
        <v>200</v>
      </c>
      <c r="M103" s="62" t="s">
        <v>22</v>
      </c>
      <c r="N103" s="71" t="str">
        <f t="shared" ref="N103" si="19">C103&amp;"-"&amp;D103</f>
        <v>10.39.17.190-001</v>
      </c>
      <c r="O103" s="2" t="s">
        <v>27</v>
      </c>
      <c r="P103" s="4">
        <v>43189</v>
      </c>
      <c r="Q103" s="62" t="s">
        <v>58</v>
      </c>
      <c r="R103" s="62" t="s">
        <v>203</v>
      </c>
      <c r="S103" s="50" t="e">
        <f>VLOOKUP(B103,БАЗА,6,FALSE)</f>
        <v>#N/A</v>
      </c>
      <c r="T103" s="50" t="e">
        <f>VLOOKUP(B103,БАЗА,7,FALSE)</f>
        <v>#N/A</v>
      </c>
      <c r="U103" s="50" t="e">
        <f t="shared" si="15"/>
        <v>#N/A</v>
      </c>
    </row>
    <row r="104" spans="1:21" s="5" customFormat="1" ht="9.75" customHeight="1" x14ac:dyDescent="0.2">
      <c r="A104" s="62"/>
      <c r="B104" s="62"/>
      <c r="C104" s="62"/>
      <c r="D104" s="62" t="s">
        <v>22</v>
      </c>
      <c r="E104" s="62" t="s">
        <v>22</v>
      </c>
      <c r="F104" s="2" t="s">
        <v>28</v>
      </c>
      <c r="G104" s="2" t="s">
        <v>22</v>
      </c>
      <c r="H104" s="2" t="s">
        <v>22</v>
      </c>
      <c r="I104" s="2" t="s">
        <v>22</v>
      </c>
      <c r="J104" s="2" t="s">
        <v>201</v>
      </c>
      <c r="K104" s="3" t="s">
        <v>25</v>
      </c>
      <c r="L104" s="62" t="s">
        <v>22</v>
      </c>
      <c r="M104" s="62" t="s">
        <v>22</v>
      </c>
      <c r="N104" s="71"/>
      <c r="O104" s="2" t="s">
        <v>27</v>
      </c>
      <c r="P104" s="4">
        <v>43189</v>
      </c>
      <c r="Q104" s="62"/>
      <c r="R104" s="62"/>
      <c r="S104" s="50"/>
      <c r="T104" s="50"/>
      <c r="U104" s="50"/>
    </row>
    <row r="105" spans="1:21" s="5" customFormat="1" ht="9.75" customHeight="1" x14ac:dyDescent="0.2">
      <c r="A105" s="62"/>
      <c r="B105" s="62"/>
      <c r="C105" s="62"/>
      <c r="D105" s="62" t="s">
        <v>22</v>
      </c>
      <c r="E105" s="62" t="s">
        <v>22</v>
      </c>
      <c r="F105" s="2" t="s">
        <v>30</v>
      </c>
      <c r="G105" s="2" t="s">
        <v>22</v>
      </c>
      <c r="H105" s="2" t="s">
        <v>22</v>
      </c>
      <c r="I105" s="2" t="s">
        <v>22</v>
      </c>
      <c r="J105" s="2" t="s">
        <v>31</v>
      </c>
      <c r="K105" s="3" t="s">
        <v>25</v>
      </c>
      <c r="L105" s="62" t="s">
        <v>22</v>
      </c>
      <c r="M105" s="62" t="s">
        <v>22</v>
      </c>
      <c r="N105" s="71"/>
      <c r="O105" s="2" t="s">
        <v>27</v>
      </c>
      <c r="P105" s="4">
        <v>43189</v>
      </c>
      <c r="Q105" s="62"/>
      <c r="R105" s="62"/>
      <c r="S105" s="50"/>
      <c r="T105" s="50"/>
      <c r="U105" s="50"/>
    </row>
    <row r="106" spans="1:21" s="5" customFormat="1" ht="9.75" customHeight="1" x14ac:dyDescent="0.2">
      <c r="A106" s="62"/>
      <c r="B106" s="62"/>
      <c r="C106" s="62"/>
      <c r="D106" s="62" t="s">
        <v>22</v>
      </c>
      <c r="E106" s="62" t="s">
        <v>22</v>
      </c>
      <c r="F106" s="2" t="s">
        <v>32</v>
      </c>
      <c r="G106" s="2" t="s">
        <v>22</v>
      </c>
      <c r="H106" s="2" t="s">
        <v>22</v>
      </c>
      <c r="I106" s="2" t="s">
        <v>22</v>
      </c>
      <c r="J106" s="2" t="s">
        <v>202</v>
      </c>
      <c r="K106" s="3" t="s">
        <v>25</v>
      </c>
      <c r="L106" s="62" t="s">
        <v>22</v>
      </c>
      <c r="M106" s="62" t="s">
        <v>22</v>
      </c>
      <c r="N106" s="71"/>
      <c r="O106" s="2" t="s">
        <v>27</v>
      </c>
      <c r="P106" s="4">
        <v>43189</v>
      </c>
      <c r="Q106" s="62"/>
      <c r="R106" s="62"/>
      <c r="S106" s="50"/>
      <c r="T106" s="50"/>
      <c r="U106" s="50"/>
    </row>
    <row r="107" spans="1:21" s="5" customFormat="1" ht="9.75" customHeight="1" x14ac:dyDescent="0.2">
      <c r="A107" s="62">
        <v>21</v>
      </c>
      <c r="B107" s="62" t="s">
        <v>204</v>
      </c>
      <c r="C107" s="62" t="s">
        <v>205</v>
      </c>
      <c r="D107" s="62" t="s">
        <v>156</v>
      </c>
      <c r="E107" s="62" t="s">
        <v>6</v>
      </c>
      <c r="F107" s="2" t="s">
        <v>23</v>
      </c>
      <c r="G107" s="2" t="s">
        <v>22</v>
      </c>
      <c r="H107" s="2" t="s">
        <v>22</v>
      </c>
      <c r="I107" s="2" t="s">
        <v>22</v>
      </c>
      <c r="J107" s="2" t="s">
        <v>102</v>
      </c>
      <c r="K107" s="3" t="s">
        <v>25</v>
      </c>
      <c r="L107" s="62" t="s">
        <v>206</v>
      </c>
      <c r="M107" s="71" t="s">
        <v>207</v>
      </c>
      <c r="N107" s="71" t="str">
        <f t="shared" ref="N107" si="20">C107&amp;"-"&amp;D107</f>
        <v>01.13.13.000-003</v>
      </c>
      <c r="O107" s="2" t="s">
        <v>27</v>
      </c>
      <c r="P107" s="4">
        <v>43677</v>
      </c>
      <c r="Q107" s="62" t="s">
        <v>58</v>
      </c>
      <c r="R107" s="62" t="s">
        <v>12</v>
      </c>
      <c r="S107" s="50" t="e">
        <f>VLOOKUP(B107,БАЗА,6,FALSE)</f>
        <v>#N/A</v>
      </c>
      <c r="T107" s="50" t="e">
        <f>VLOOKUP(B107,БАЗА,7,FALSE)</f>
        <v>#N/A</v>
      </c>
      <c r="U107" s="50" t="e">
        <f t="shared" si="15"/>
        <v>#N/A</v>
      </c>
    </row>
    <row r="108" spans="1:21" s="5" customFormat="1" ht="9.75" customHeight="1" x14ac:dyDescent="0.2">
      <c r="A108" s="62"/>
      <c r="B108" s="62"/>
      <c r="C108" s="62"/>
      <c r="D108" s="62" t="s">
        <v>22</v>
      </c>
      <c r="E108" s="62" t="s">
        <v>22</v>
      </c>
      <c r="F108" s="2" t="s">
        <v>28</v>
      </c>
      <c r="G108" s="2" t="s">
        <v>22</v>
      </c>
      <c r="H108" s="2" t="s">
        <v>22</v>
      </c>
      <c r="I108" s="2" t="s">
        <v>22</v>
      </c>
      <c r="J108" s="2" t="s">
        <v>195</v>
      </c>
      <c r="K108" s="3" t="s">
        <v>25</v>
      </c>
      <c r="L108" s="62" t="s">
        <v>22</v>
      </c>
      <c r="M108" s="71" t="s">
        <v>22</v>
      </c>
      <c r="N108" s="71"/>
      <c r="O108" s="2" t="s">
        <v>27</v>
      </c>
      <c r="P108" s="4">
        <v>43677</v>
      </c>
      <c r="Q108" s="62"/>
      <c r="R108" s="62"/>
      <c r="S108" s="50"/>
      <c r="T108" s="50"/>
      <c r="U108" s="50"/>
    </row>
    <row r="109" spans="1:21" s="5" customFormat="1" ht="9.75" customHeight="1" x14ac:dyDescent="0.2">
      <c r="A109" s="62"/>
      <c r="B109" s="62"/>
      <c r="C109" s="62"/>
      <c r="D109" s="62" t="s">
        <v>22</v>
      </c>
      <c r="E109" s="62" t="s">
        <v>22</v>
      </c>
      <c r="F109" s="2" t="s">
        <v>30</v>
      </c>
      <c r="G109" s="2" t="s">
        <v>22</v>
      </c>
      <c r="H109" s="2" t="s">
        <v>22</v>
      </c>
      <c r="I109" s="2" t="s">
        <v>22</v>
      </c>
      <c r="J109" s="2" t="s">
        <v>31</v>
      </c>
      <c r="K109" s="3" t="s">
        <v>25</v>
      </c>
      <c r="L109" s="62" t="s">
        <v>22</v>
      </c>
      <c r="M109" s="71" t="s">
        <v>22</v>
      </c>
      <c r="N109" s="71"/>
      <c r="O109" s="2" t="s">
        <v>27</v>
      </c>
      <c r="P109" s="4">
        <v>43677</v>
      </c>
      <c r="Q109" s="62"/>
      <c r="R109" s="62"/>
      <c r="S109" s="50"/>
      <c r="T109" s="50"/>
      <c r="U109" s="50"/>
    </row>
    <row r="110" spans="1:21" s="5" customFormat="1" ht="9.75" customHeight="1" x14ac:dyDescent="0.2">
      <c r="A110" s="62"/>
      <c r="B110" s="62"/>
      <c r="C110" s="62"/>
      <c r="D110" s="62" t="s">
        <v>22</v>
      </c>
      <c r="E110" s="62" t="s">
        <v>22</v>
      </c>
      <c r="F110" s="2" t="s">
        <v>32</v>
      </c>
      <c r="G110" s="2" t="s">
        <v>22</v>
      </c>
      <c r="H110" s="2" t="s">
        <v>22</v>
      </c>
      <c r="I110" s="2" t="s">
        <v>22</v>
      </c>
      <c r="J110" s="2" t="s">
        <v>208</v>
      </c>
      <c r="K110" s="3" t="s">
        <v>25</v>
      </c>
      <c r="L110" s="62" t="s">
        <v>22</v>
      </c>
      <c r="M110" s="71" t="s">
        <v>22</v>
      </c>
      <c r="N110" s="71"/>
      <c r="O110" s="2" t="s">
        <v>27</v>
      </c>
      <c r="P110" s="4">
        <v>43677</v>
      </c>
      <c r="Q110" s="62"/>
      <c r="R110" s="62"/>
      <c r="S110" s="50"/>
      <c r="T110" s="50"/>
      <c r="U110" s="50"/>
    </row>
    <row r="111" spans="1:21" s="5" customFormat="1" ht="9.75" customHeight="1" x14ac:dyDescent="0.2">
      <c r="A111" s="62">
        <v>68</v>
      </c>
      <c r="B111" s="62" t="s">
        <v>209</v>
      </c>
      <c r="C111" s="62" t="s">
        <v>210</v>
      </c>
      <c r="D111" s="62" t="s">
        <v>11</v>
      </c>
      <c r="E111" s="62" t="s">
        <v>6</v>
      </c>
      <c r="F111" s="2" t="s">
        <v>211</v>
      </c>
      <c r="G111" s="2" t="s">
        <v>22</v>
      </c>
      <c r="H111" s="2" t="s">
        <v>22</v>
      </c>
      <c r="I111" s="2" t="s">
        <v>22</v>
      </c>
      <c r="J111" s="2" t="s">
        <v>178</v>
      </c>
      <c r="K111" s="3" t="s">
        <v>25</v>
      </c>
      <c r="L111" s="62" t="s">
        <v>212</v>
      </c>
      <c r="M111" s="71" t="s">
        <v>213</v>
      </c>
      <c r="N111" s="71" t="str">
        <f t="shared" ref="N111:N116" si="21">C111&amp;"-"&amp;D111</f>
        <v>01.13.51.110-001</v>
      </c>
      <c r="O111" s="2" t="s">
        <v>27</v>
      </c>
      <c r="P111" s="4">
        <v>44253</v>
      </c>
      <c r="Q111" s="62" t="s">
        <v>58</v>
      </c>
      <c r="R111" s="62" t="s">
        <v>86</v>
      </c>
      <c r="S111" s="50" t="e">
        <f>VLOOKUP(B111,БАЗА,6,FALSE)</f>
        <v>#N/A</v>
      </c>
      <c r="T111" s="50" t="e">
        <f>VLOOKUP(B111,БАЗА,7,FALSE)</f>
        <v>#N/A</v>
      </c>
      <c r="U111" s="50" t="e">
        <f t="shared" si="15"/>
        <v>#N/A</v>
      </c>
    </row>
    <row r="112" spans="1:21" s="5" customFormat="1" ht="9.75" customHeight="1" x14ac:dyDescent="0.2">
      <c r="A112" s="62"/>
      <c r="B112" s="62"/>
      <c r="C112" s="62"/>
      <c r="D112" s="62" t="s">
        <v>22</v>
      </c>
      <c r="E112" s="62" t="s">
        <v>22</v>
      </c>
      <c r="F112" s="2" t="s">
        <v>214</v>
      </c>
      <c r="G112" s="2" t="s">
        <v>22</v>
      </c>
      <c r="H112" s="2" t="s">
        <v>22</v>
      </c>
      <c r="I112" s="2" t="s">
        <v>22</v>
      </c>
      <c r="J112" s="2" t="s">
        <v>212</v>
      </c>
      <c r="K112" s="3" t="s">
        <v>25</v>
      </c>
      <c r="L112" s="62" t="s">
        <v>22</v>
      </c>
      <c r="M112" s="71" t="s">
        <v>22</v>
      </c>
      <c r="N112" s="71"/>
      <c r="O112" s="2" t="s">
        <v>27</v>
      </c>
      <c r="P112" s="4">
        <v>44253</v>
      </c>
      <c r="Q112" s="62"/>
      <c r="R112" s="62"/>
      <c r="S112" s="50"/>
      <c r="T112" s="50"/>
      <c r="U112" s="50"/>
    </row>
    <row r="113" spans="1:21" s="5" customFormat="1" ht="9.75" customHeight="1" x14ac:dyDescent="0.2">
      <c r="A113" s="62"/>
      <c r="B113" s="62"/>
      <c r="C113" s="62"/>
      <c r="D113" s="62" t="s">
        <v>22</v>
      </c>
      <c r="E113" s="62" t="s">
        <v>22</v>
      </c>
      <c r="F113" s="2" t="s">
        <v>215</v>
      </c>
      <c r="G113" s="2" t="s">
        <v>22</v>
      </c>
      <c r="H113" s="2" t="s">
        <v>22</v>
      </c>
      <c r="I113" s="2" t="s">
        <v>22</v>
      </c>
      <c r="J113" s="2" t="s">
        <v>178</v>
      </c>
      <c r="K113" s="3" t="s">
        <v>25</v>
      </c>
      <c r="L113" s="62" t="s">
        <v>22</v>
      </c>
      <c r="M113" s="71" t="s">
        <v>22</v>
      </c>
      <c r="N113" s="71"/>
      <c r="O113" s="2" t="s">
        <v>27</v>
      </c>
      <c r="P113" s="4">
        <v>44253</v>
      </c>
      <c r="Q113" s="62"/>
      <c r="R113" s="62"/>
      <c r="S113" s="50"/>
      <c r="T113" s="50"/>
      <c r="U113" s="50"/>
    </row>
    <row r="114" spans="1:21" s="5" customFormat="1" ht="9.75" customHeight="1" x14ac:dyDescent="0.2">
      <c r="A114" s="62"/>
      <c r="B114" s="62"/>
      <c r="C114" s="62"/>
      <c r="D114" s="62" t="s">
        <v>22</v>
      </c>
      <c r="E114" s="62" t="s">
        <v>22</v>
      </c>
      <c r="F114" s="2" t="s">
        <v>30</v>
      </c>
      <c r="G114" s="2" t="s">
        <v>22</v>
      </c>
      <c r="H114" s="2" t="s">
        <v>22</v>
      </c>
      <c r="I114" s="2" t="s">
        <v>22</v>
      </c>
      <c r="J114" s="2" t="s">
        <v>31</v>
      </c>
      <c r="K114" s="3" t="s">
        <v>25</v>
      </c>
      <c r="L114" s="62" t="s">
        <v>22</v>
      </c>
      <c r="M114" s="71" t="s">
        <v>22</v>
      </c>
      <c r="N114" s="71"/>
      <c r="O114" s="2" t="s">
        <v>27</v>
      </c>
      <c r="P114" s="4">
        <v>44253</v>
      </c>
      <c r="Q114" s="62"/>
      <c r="R114" s="62"/>
      <c r="S114" s="50"/>
      <c r="T114" s="50"/>
      <c r="U114" s="50"/>
    </row>
    <row r="115" spans="1:21" s="5" customFormat="1" ht="9.75" customHeight="1" x14ac:dyDescent="0.2">
      <c r="A115" s="62"/>
      <c r="B115" s="62"/>
      <c r="C115" s="62"/>
      <c r="D115" s="62" t="s">
        <v>22</v>
      </c>
      <c r="E115" s="62" t="s">
        <v>22</v>
      </c>
      <c r="F115" s="2" t="s">
        <v>32</v>
      </c>
      <c r="G115" s="2" t="s">
        <v>22</v>
      </c>
      <c r="H115" s="2" t="s">
        <v>22</v>
      </c>
      <c r="I115" s="2" t="s">
        <v>22</v>
      </c>
      <c r="J115" s="2" t="s">
        <v>216</v>
      </c>
      <c r="K115" s="3" t="s">
        <v>25</v>
      </c>
      <c r="L115" s="62" t="s">
        <v>22</v>
      </c>
      <c r="M115" s="71" t="s">
        <v>22</v>
      </c>
      <c r="N115" s="71"/>
      <c r="O115" s="2" t="s">
        <v>27</v>
      </c>
      <c r="P115" s="4">
        <v>44253</v>
      </c>
      <c r="Q115" s="62"/>
      <c r="R115" s="62"/>
      <c r="S115" s="50"/>
      <c r="T115" s="50"/>
      <c r="U115" s="50"/>
    </row>
    <row r="116" spans="1:21" s="5" customFormat="1" ht="9.75" customHeight="1" x14ac:dyDescent="0.2">
      <c r="A116" s="62">
        <v>69</v>
      </c>
      <c r="B116" s="62" t="s">
        <v>217</v>
      </c>
      <c r="C116" s="62" t="s">
        <v>218</v>
      </c>
      <c r="D116" s="62" t="s">
        <v>11</v>
      </c>
      <c r="E116" s="62" t="s">
        <v>6</v>
      </c>
      <c r="F116" s="2" t="s">
        <v>211</v>
      </c>
      <c r="G116" s="2" t="s">
        <v>22</v>
      </c>
      <c r="H116" s="2" t="s">
        <v>22</v>
      </c>
      <c r="I116" s="2" t="s">
        <v>22</v>
      </c>
      <c r="J116" s="2" t="s">
        <v>178</v>
      </c>
      <c r="K116" s="3" t="s">
        <v>25</v>
      </c>
      <c r="L116" s="62" t="s">
        <v>219</v>
      </c>
      <c r="M116" s="71" t="s">
        <v>213</v>
      </c>
      <c r="N116" s="71" t="str">
        <f t="shared" si="21"/>
        <v>01.13.51.120-001</v>
      </c>
      <c r="O116" s="2" t="s">
        <v>27</v>
      </c>
      <c r="P116" s="4">
        <v>44253</v>
      </c>
      <c r="Q116" s="62" t="s">
        <v>58</v>
      </c>
      <c r="R116" s="62" t="s">
        <v>86</v>
      </c>
      <c r="S116" s="50" t="e">
        <f>VLOOKUP(B116,БАЗА,6,FALSE)</f>
        <v>#N/A</v>
      </c>
      <c r="T116" s="50" t="e">
        <f>VLOOKUP(B116,БАЗА,7,FALSE)</f>
        <v>#N/A</v>
      </c>
      <c r="U116" s="50" t="e">
        <f t="shared" si="15"/>
        <v>#N/A</v>
      </c>
    </row>
    <row r="117" spans="1:21" s="5" customFormat="1" ht="9.75" customHeight="1" x14ac:dyDescent="0.2">
      <c r="A117" s="62"/>
      <c r="B117" s="62"/>
      <c r="C117" s="62"/>
      <c r="D117" s="62" t="s">
        <v>22</v>
      </c>
      <c r="E117" s="62" t="s">
        <v>22</v>
      </c>
      <c r="F117" s="2" t="s">
        <v>214</v>
      </c>
      <c r="G117" s="2" t="s">
        <v>22</v>
      </c>
      <c r="H117" s="2" t="s">
        <v>22</v>
      </c>
      <c r="I117" s="2" t="s">
        <v>22</v>
      </c>
      <c r="J117" s="2" t="s">
        <v>219</v>
      </c>
      <c r="K117" s="3" t="s">
        <v>25</v>
      </c>
      <c r="L117" s="62" t="s">
        <v>22</v>
      </c>
      <c r="M117" s="71" t="s">
        <v>22</v>
      </c>
      <c r="N117" s="71"/>
      <c r="O117" s="2" t="s">
        <v>27</v>
      </c>
      <c r="P117" s="4">
        <v>44253</v>
      </c>
      <c r="Q117" s="62"/>
      <c r="R117" s="62"/>
      <c r="S117" s="50"/>
      <c r="T117" s="50"/>
      <c r="U117" s="50"/>
    </row>
    <row r="118" spans="1:21" s="5" customFormat="1" ht="9.75" customHeight="1" x14ac:dyDescent="0.2">
      <c r="A118" s="62"/>
      <c r="B118" s="62"/>
      <c r="C118" s="62"/>
      <c r="D118" s="62" t="s">
        <v>22</v>
      </c>
      <c r="E118" s="62" t="s">
        <v>22</v>
      </c>
      <c r="F118" s="2" t="s">
        <v>215</v>
      </c>
      <c r="G118" s="2" t="s">
        <v>22</v>
      </c>
      <c r="H118" s="2" t="s">
        <v>22</v>
      </c>
      <c r="I118" s="2" t="s">
        <v>22</v>
      </c>
      <c r="J118" s="2" t="s">
        <v>178</v>
      </c>
      <c r="K118" s="3" t="s">
        <v>25</v>
      </c>
      <c r="L118" s="62" t="s">
        <v>22</v>
      </c>
      <c r="M118" s="71" t="s">
        <v>22</v>
      </c>
      <c r="N118" s="71"/>
      <c r="O118" s="2" t="s">
        <v>27</v>
      </c>
      <c r="P118" s="4">
        <v>44253</v>
      </c>
      <c r="Q118" s="62"/>
      <c r="R118" s="62"/>
      <c r="S118" s="50"/>
      <c r="T118" s="50"/>
      <c r="U118" s="50"/>
    </row>
    <row r="119" spans="1:21" s="5" customFormat="1" ht="9.75" customHeight="1" x14ac:dyDescent="0.2">
      <c r="A119" s="62"/>
      <c r="B119" s="62"/>
      <c r="C119" s="62"/>
      <c r="D119" s="62" t="s">
        <v>22</v>
      </c>
      <c r="E119" s="62" t="s">
        <v>22</v>
      </c>
      <c r="F119" s="2" t="s">
        <v>30</v>
      </c>
      <c r="G119" s="2" t="s">
        <v>22</v>
      </c>
      <c r="H119" s="2" t="s">
        <v>22</v>
      </c>
      <c r="I119" s="2" t="s">
        <v>22</v>
      </c>
      <c r="J119" s="2" t="s">
        <v>31</v>
      </c>
      <c r="K119" s="3" t="s">
        <v>25</v>
      </c>
      <c r="L119" s="62" t="s">
        <v>22</v>
      </c>
      <c r="M119" s="71" t="s">
        <v>22</v>
      </c>
      <c r="N119" s="71"/>
      <c r="O119" s="2" t="s">
        <v>27</v>
      </c>
      <c r="P119" s="4">
        <v>44253</v>
      </c>
      <c r="Q119" s="62"/>
      <c r="R119" s="62"/>
      <c r="S119" s="50"/>
      <c r="T119" s="50"/>
      <c r="U119" s="50"/>
    </row>
    <row r="120" spans="1:21" s="5" customFormat="1" ht="9.75" customHeight="1" x14ac:dyDescent="0.2">
      <c r="A120" s="62"/>
      <c r="B120" s="62"/>
      <c r="C120" s="62"/>
      <c r="D120" s="62" t="s">
        <v>22</v>
      </c>
      <c r="E120" s="62" t="s">
        <v>22</v>
      </c>
      <c r="F120" s="2" t="s">
        <v>32</v>
      </c>
      <c r="G120" s="2" t="s">
        <v>22</v>
      </c>
      <c r="H120" s="2" t="s">
        <v>22</v>
      </c>
      <c r="I120" s="2" t="s">
        <v>22</v>
      </c>
      <c r="J120" s="2" t="s">
        <v>216</v>
      </c>
      <c r="K120" s="3" t="s">
        <v>25</v>
      </c>
      <c r="L120" s="62" t="s">
        <v>22</v>
      </c>
      <c r="M120" s="71" t="s">
        <v>22</v>
      </c>
      <c r="N120" s="71"/>
      <c r="O120" s="2" t="s">
        <v>27</v>
      </c>
      <c r="P120" s="4">
        <v>44253</v>
      </c>
      <c r="Q120" s="62"/>
      <c r="R120" s="62"/>
      <c r="S120" s="50"/>
      <c r="T120" s="50"/>
      <c r="U120" s="50"/>
    </row>
    <row r="121" spans="1:21" s="14" customFormat="1" ht="9.75" customHeight="1" x14ac:dyDescent="0.2">
      <c r="A121" s="70">
        <v>495</v>
      </c>
      <c r="B121" s="70" t="s">
        <v>220</v>
      </c>
      <c r="C121" s="70" t="s">
        <v>221</v>
      </c>
      <c r="D121" s="70" t="s">
        <v>5</v>
      </c>
      <c r="E121" s="70" t="s">
        <v>6</v>
      </c>
      <c r="F121" s="11" t="s">
        <v>222</v>
      </c>
      <c r="G121" s="11" t="s">
        <v>22</v>
      </c>
      <c r="H121" s="11" t="s">
        <v>22</v>
      </c>
      <c r="I121" s="11" t="s">
        <v>22</v>
      </c>
      <c r="J121" s="11" t="s">
        <v>223</v>
      </c>
      <c r="K121" s="12" t="s">
        <v>25</v>
      </c>
      <c r="L121" s="70" t="s">
        <v>224</v>
      </c>
      <c r="M121" s="71" t="s">
        <v>225</v>
      </c>
      <c r="N121" s="71" t="str">
        <f t="shared" ref="N121" si="22">C121&amp;"-"&amp;D121</f>
        <v>10.83.12.120-002</v>
      </c>
      <c r="O121" s="11" t="s">
        <v>27</v>
      </c>
      <c r="P121" s="13">
        <v>43615</v>
      </c>
      <c r="Q121" s="70" t="s">
        <v>58</v>
      </c>
      <c r="R121" s="70" t="s">
        <v>12</v>
      </c>
      <c r="S121" s="51" t="e">
        <f>VLOOKUP(B121,БАЗА,6,FALSE)</f>
        <v>#N/A</v>
      </c>
      <c r="T121" s="51" t="e">
        <f>VLOOKUP(B121,БАЗА,7,FALSE)</f>
        <v>#N/A</v>
      </c>
      <c r="U121" s="51" t="e">
        <f t="shared" si="15"/>
        <v>#N/A</v>
      </c>
    </row>
    <row r="122" spans="1:21" s="14" customFormat="1" ht="9.75" customHeight="1" x14ac:dyDescent="0.2">
      <c r="A122" s="70"/>
      <c r="B122" s="70"/>
      <c r="C122" s="70"/>
      <c r="D122" s="70" t="s">
        <v>22</v>
      </c>
      <c r="E122" s="70" t="s">
        <v>22</v>
      </c>
      <c r="F122" s="11" t="s">
        <v>66</v>
      </c>
      <c r="G122" s="11" t="s">
        <v>22</v>
      </c>
      <c r="H122" s="11" t="s">
        <v>132</v>
      </c>
      <c r="I122" s="11" t="s">
        <v>22</v>
      </c>
      <c r="J122" s="11" t="s">
        <v>22</v>
      </c>
      <c r="K122" s="12" t="s">
        <v>6</v>
      </c>
      <c r="L122" s="70" t="s">
        <v>22</v>
      </c>
      <c r="M122" s="71" t="s">
        <v>22</v>
      </c>
      <c r="N122" s="71"/>
      <c r="O122" s="11" t="s">
        <v>27</v>
      </c>
      <c r="P122" s="13">
        <v>43615</v>
      </c>
      <c r="Q122" s="70"/>
      <c r="R122" s="70"/>
      <c r="S122" s="51"/>
      <c r="T122" s="51"/>
      <c r="U122" s="51"/>
    </row>
    <row r="123" spans="1:21" s="14" customFormat="1" ht="9.75" customHeight="1" x14ac:dyDescent="0.2">
      <c r="A123" s="70"/>
      <c r="B123" s="70"/>
      <c r="C123" s="70"/>
      <c r="D123" s="70" t="s">
        <v>22</v>
      </c>
      <c r="E123" s="70" t="s">
        <v>22</v>
      </c>
      <c r="F123" s="11" t="s">
        <v>226</v>
      </c>
      <c r="G123" s="11" t="s">
        <v>22</v>
      </c>
      <c r="H123" s="11" t="s">
        <v>22</v>
      </c>
      <c r="I123" s="11" t="s">
        <v>22</v>
      </c>
      <c r="J123" s="11" t="s">
        <v>227</v>
      </c>
      <c r="K123" s="12" t="s">
        <v>25</v>
      </c>
      <c r="L123" s="70" t="s">
        <v>22</v>
      </c>
      <c r="M123" s="71" t="s">
        <v>22</v>
      </c>
      <c r="N123" s="71"/>
      <c r="O123" s="11" t="s">
        <v>27</v>
      </c>
      <c r="P123" s="13">
        <v>43615</v>
      </c>
      <c r="Q123" s="70"/>
      <c r="R123" s="70"/>
      <c r="S123" s="51"/>
      <c r="T123" s="51"/>
      <c r="U123" s="51"/>
    </row>
    <row r="124" spans="1:21" s="14" customFormat="1" ht="9.75" customHeight="1" x14ac:dyDescent="0.2">
      <c r="A124" s="70"/>
      <c r="B124" s="70"/>
      <c r="C124" s="70"/>
      <c r="D124" s="70" t="s">
        <v>22</v>
      </c>
      <c r="E124" s="70" t="s">
        <v>22</v>
      </c>
      <c r="F124" s="11" t="s">
        <v>68</v>
      </c>
      <c r="G124" s="11" t="s">
        <v>22</v>
      </c>
      <c r="H124" s="11" t="s">
        <v>22</v>
      </c>
      <c r="I124" s="11" t="s">
        <v>22</v>
      </c>
      <c r="J124" s="11" t="s">
        <v>69</v>
      </c>
      <c r="K124" s="12" t="s">
        <v>25</v>
      </c>
      <c r="L124" s="70" t="s">
        <v>22</v>
      </c>
      <c r="M124" s="71" t="s">
        <v>22</v>
      </c>
      <c r="N124" s="71"/>
      <c r="O124" s="11" t="s">
        <v>27</v>
      </c>
      <c r="P124" s="13">
        <v>43615</v>
      </c>
      <c r="Q124" s="70"/>
      <c r="R124" s="70"/>
      <c r="S124" s="51"/>
      <c r="T124" s="51"/>
      <c r="U124" s="51"/>
    </row>
    <row r="125" spans="1:21" s="14" customFormat="1" ht="9.75" customHeight="1" x14ac:dyDescent="0.2">
      <c r="A125" s="70"/>
      <c r="B125" s="70"/>
      <c r="C125" s="70"/>
      <c r="D125" s="70" t="s">
        <v>22</v>
      </c>
      <c r="E125" s="70" t="s">
        <v>22</v>
      </c>
      <c r="F125" s="11" t="s">
        <v>32</v>
      </c>
      <c r="G125" s="11" t="s">
        <v>22</v>
      </c>
      <c r="H125" s="11" t="s">
        <v>22</v>
      </c>
      <c r="I125" s="11" t="s">
        <v>22</v>
      </c>
      <c r="J125" s="11" t="s">
        <v>228</v>
      </c>
      <c r="K125" s="12" t="s">
        <v>25</v>
      </c>
      <c r="L125" s="70" t="s">
        <v>22</v>
      </c>
      <c r="M125" s="71" t="s">
        <v>22</v>
      </c>
      <c r="N125" s="71"/>
      <c r="O125" s="11" t="s">
        <v>27</v>
      </c>
      <c r="P125" s="13">
        <v>43615</v>
      </c>
      <c r="Q125" s="70"/>
      <c r="R125" s="70"/>
      <c r="S125" s="51"/>
      <c r="T125" s="51"/>
      <c r="U125" s="51"/>
    </row>
    <row r="126" spans="1:21" s="14" customFormat="1" ht="9.75" customHeight="1" x14ac:dyDescent="0.2">
      <c r="A126" s="70">
        <v>373</v>
      </c>
      <c r="B126" s="70" t="s">
        <v>229</v>
      </c>
      <c r="C126" s="70" t="s">
        <v>230</v>
      </c>
      <c r="D126" s="70" t="s">
        <v>11</v>
      </c>
      <c r="E126" s="70" t="s">
        <v>6</v>
      </c>
      <c r="F126" s="11" t="s">
        <v>231</v>
      </c>
      <c r="G126" s="11" t="s">
        <v>22</v>
      </c>
      <c r="H126" s="11" t="s">
        <v>22</v>
      </c>
      <c r="I126" s="11" t="s">
        <v>22</v>
      </c>
      <c r="J126" s="11" t="s">
        <v>232</v>
      </c>
      <c r="K126" s="12" t="s">
        <v>25</v>
      </c>
      <c r="L126" s="70" t="s">
        <v>233</v>
      </c>
      <c r="M126" s="71" t="s">
        <v>234</v>
      </c>
      <c r="N126" s="71" t="str">
        <f t="shared" ref="N126" si="23">C126&amp;"-"&amp;D126</f>
        <v>10.62.11.111-001</v>
      </c>
      <c r="O126" s="11" t="s">
        <v>27</v>
      </c>
      <c r="P126" s="13">
        <v>44043</v>
      </c>
      <c r="Q126" s="70" t="s">
        <v>58</v>
      </c>
      <c r="R126" s="70" t="s">
        <v>12</v>
      </c>
      <c r="S126" s="51" t="e">
        <f>VLOOKUP(B126,БАЗА,6,FALSE)</f>
        <v>#N/A</v>
      </c>
      <c r="T126" s="51" t="e">
        <f>VLOOKUP(B126,БАЗА,7,FALSE)</f>
        <v>#N/A</v>
      </c>
      <c r="U126" s="51" t="e">
        <f t="shared" si="15"/>
        <v>#N/A</v>
      </c>
    </row>
    <row r="127" spans="1:21" s="14" customFormat="1" ht="9.75" customHeight="1" x14ac:dyDescent="0.2">
      <c r="A127" s="70"/>
      <c r="B127" s="70"/>
      <c r="C127" s="70"/>
      <c r="D127" s="70" t="s">
        <v>22</v>
      </c>
      <c r="E127" s="70" t="s">
        <v>22</v>
      </c>
      <c r="F127" s="11" t="s">
        <v>235</v>
      </c>
      <c r="G127" s="11" t="s">
        <v>22</v>
      </c>
      <c r="H127" s="11" t="s">
        <v>22</v>
      </c>
      <c r="I127" s="11" t="s">
        <v>22</v>
      </c>
      <c r="J127" s="11" t="s">
        <v>102</v>
      </c>
      <c r="K127" s="12" t="s">
        <v>25</v>
      </c>
      <c r="L127" s="70" t="s">
        <v>22</v>
      </c>
      <c r="M127" s="71" t="s">
        <v>22</v>
      </c>
      <c r="N127" s="71"/>
      <c r="O127" s="11" t="s">
        <v>27</v>
      </c>
      <c r="P127" s="13">
        <v>44043</v>
      </c>
      <c r="Q127" s="70"/>
      <c r="R127" s="70"/>
      <c r="S127" s="51"/>
      <c r="T127" s="51"/>
      <c r="U127" s="51"/>
    </row>
    <row r="128" spans="1:21" s="14" customFormat="1" ht="9.75" customHeight="1" x14ac:dyDescent="0.2">
      <c r="A128" s="70"/>
      <c r="B128" s="70"/>
      <c r="C128" s="70"/>
      <c r="D128" s="70" t="s">
        <v>22</v>
      </c>
      <c r="E128" s="70" t="s">
        <v>22</v>
      </c>
      <c r="F128" s="11" t="s">
        <v>66</v>
      </c>
      <c r="G128" s="11" t="s">
        <v>22</v>
      </c>
      <c r="H128" s="11" t="s">
        <v>132</v>
      </c>
      <c r="I128" s="11" t="s">
        <v>22</v>
      </c>
      <c r="J128" s="11" t="s">
        <v>22</v>
      </c>
      <c r="K128" s="12" t="s">
        <v>6</v>
      </c>
      <c r="L128" s="70" t="s">
        <v>22</v>
      </c>
      <c r="M128" s="71" t="s">
        <v>22</v>
      </c>
      <c r="N128" s="71"/>
      <c r="O128" s="11" t="s">
        <v>27</v>
      </c>
      <c r="P128" s="13">
        <v>44043</v>
      </c>
      <c r="Q128" s="70"/>
      <c r="R128" s="70"/>
      <c r="S128" s="51"/>
      <c r="T128" s="51"/>
      <c r="U128" s="51"/>
    </row>
    <row r="129" spans="1:21" s="14" customFormat="1" ht="9.75" customHeight="1" x14ac:dyDescent="0.2">
      <c r="A129" s="70"/>
      <c r="B129" s="70"/>
      <c r="C129" s="70"/>
      <c r="D129" s="70" t="s">
        <v>22</v>
      </c>
      <c r="E129" s="70" t="s">
        <v>22</v>
      </c>
      <c r="F129" s="11" t="s">
        <v>68</v>
      </c>
      <c r="G129" s="11" t="s">
        <v>22</v>
      </c>
      <c r="H129" s="11" t="s">
        <v>22</v>
      </c>
      <c r="I129" s="11" t="s">
        <v>22</v>
      </c>
      <c r="J129" s="11" t="s">
        <v>69</v>
      </c>
      <c r="K129" s="12" t="s">
        <v>25</v>
      </c>
      <c r="L129" s="70" t="s">
        <v>22</v>
      </c>
      <c r="M129" s="71" t="s">
        <v>22</v>
      </c>
      <c r="N129" s="71"/>
      <c r="O129" s="11" t="s">
        <v>27</v>
      </c>
      <c r="P129" s="13">
        <v>44043</v>
      </c>
      <c r="Q129" s="70"/>
      <c r="R129" s="70"/>
      <c r="S129" s="51"/>
      <c r="T129" s="51"/>
      <c r="U129" s="51"/>
    </row>
    <row r="130" spans="1:21" s="14" customFormat="1" ht="9.75" customHeight="1" x14ac:dyDescent="0.2">
      <c r="A130" s="70"/>
      <c r="B130" s="70"/>
      <c r="C130" s="70"/>
      <c r="D130" s="70" t="s">
        <v>22</v>
      </c>
      <c r="E130" s="70" t="s">
        <v>22</v>
      </c>
      <c r="F130" s="11" t="s">
        <v>32</v>
      </c>
      <c r="G130" s="11" t="s">
        <v>22</v>
      </c>
      <c r="H130" s="11" t="s">
        <v>22</v>
      </c>
      <c r="I130" s="11" t="s">
        <v>22</v>
      </c>
      <c r="J130" s="11" t="s">
        <v>236</v>
      </c>
      <c r="K130" s="12" t="s">
        <v>25</v>
      </c>
      <c r="L130" s="70" t="s">
        <v>22</v>
      </c>
      <c r="M130" s="71" t="s">
        <v>22</v>
      </c>
      <c r="N130" s="71"/>
      <c r="O130" s="11" t="s">
        <v>27</v>
      </c>
      <c r="P130" s="13">
        <v>44043</v>
      </c>
      <c r="Q130" s="70"/>
      <c r="R130" s="70"/>
      <c r="S130" s="51"/>
      <c r="T130" s="51"/>
      <c r="U130" s="51"/>
    </row>
    <row r="131" spans="1:21" s="14" customFormat="1" ht="9.75" customHeight="1" x14ac:dyDescent="0.2">
      <c r="A131" s="70">
        <v>365</v>
      </c>
      <c r="B131" s="70" t="s">
        <v>237</v>
      </c>
      <c r="C131" s="70" t="s">
        <v>238</v>
      </c>
      <c r="D131" s="70" t="s">
        <v>11</v>
      </c>
      <c r="E131" s="70" t="s">
        <v>6</v>
      </c>
      <c r="F131" s="11" t="s">
        <v>28</v>
      </c>
      <c r="G131" s="11" t="s">
        <v>22</v>
      </c>
      <c r="H131" s="11" t="s">
        <v>22</v>
      </c>
      <c r="I131" s="11" t="s">
        <v>22</v>
      </c>
      <c r="J131" s="11" t="s">
        <v>239</v>
      </c>
      <c r="K131" s="12" t="s">
        <v>25</v>
      </c>
      <c r="L131" s="70" t="s">
        <v>240</v>
      </c>
      <c r="M131" s="71" t="s">
        <v>241</v>
      </c>
      <c r="N131" s="71" t="str">
        <f t="shared" ref="N131" si="24">C131&amp;"-"&amp;D131</f>
        <v>10.61.33.111-001</v>
      </c>
      <c r="O131" s="11" t="s">
        <v>27</v>
      </c>
      <c r="P131" s="13">
        <v>44043</v>
      </c>
      <c r="Q131" s="70" t="s">
        <v>58</v>
      </c>
      <c r="R131" s="70" t="s">
        <v>86</v>
      </c>
      <c r="S131" s="51" t="e">
        <f>VLOOKUP(B131,БАЗА,6,FALSE)</f>
        <v>#N/A</v>
      </c>
      <c r="T131" s="51" t="e">
        <f>VLOOKUP(B131,БАЗА,7,FALSE)</f>
        <v>#N/A</v>
      </c>
      <c r="U131" s="51" t="e">
        <f t="shared" si="15"/>
        <v>#N/A</v>
      </c>
    </row>
    <row r="132" spans="1:21" s="14" customFormat="1" ht="9.75" customHeight="1" x14ac:dyDescent="0.2">
      <c r="A132" s="70"/>
      <c r="B132" s="70"/>
      <c r="C132" s="70"/>
      <c r="D132" s="70" t="s">
        <v>22</v>
      </c>
      <c r="E132" s="70" t="s">
        <v>22</v>
      </c>
      <c r="F132" s="11" t="s">
        <v>66</v>
      </c>
      <c r="G132" s="11" t="s">
        <v>22</v>
      </c>
      <c r="H132" s="11" t="s">
        <v>132</v>
      </c>
      <c r="I132" s="11" t="s">
        <v>22</v>
      </c>
      <c r="J132" s="11" t="s">
        <v>22</v>
      </c>
      <c r="K132" s="12" t="s">
        <v>6</v>
      </c>
      <c r="L132" s="70" t="s">
        <v>22</v>
      </c>
      <c r="M132" s="71" t="s">
        <v>22</v>
      </c>
      <c r="N132" s="71"/>
      <c r="O132" s="11" t="s">
        <v>27</v>
      </c>
      <c r="P132" s="13">
        <v>44043</v>
      </c>
      <c r="Q132" s="70"/>
      <c r="R132" s="70"/>
      <c r="S132" s="51"/>
      <c r="T132" s="51"/>
      <c r="U132" s="51"/>
    </row>
    <row r="133" spans="1:21" s="14" customFormat="1" ht="9.75" customHeight="1" x14ac:dyDescent="0.2">
      <c r="A133" s="70"/>
      <c r="B133" s="70"/>
      <c r="C133" s="70"/>
      <c r="D133" s="70" t="s">
        <v>22</v>
      </c>
      <c r="E133" s="70" t="s">
        <v>22</v>
      </c>
      <c r="F133" s="11" t="s">
        <v>68</v>
      </c>
      <c r="G133" s="11" t="s">
        <v>22</v>
      </c>
      <c r="H133" s="11" t="s">
        <v>22</v>
      </c>
      <c r="I133" s="11" t="s">
        <v>22</v>
      </c>
      <c r="J133" s="11" t="s">
        <v>69</v>
      </c>
      <c r="K133" s="12" t="s">
        <v>25</v>
      </c>
      <c r="L133" s="70" t="s">
        <v>22</v>
      </c>
      <c r="M133" s="71" t="s">
        <v>22</v>
      </c>
      <c r="N133" s="71"/>
      <c r="O133" s="11" t="s">
        <v>27</v>
      </c>
      <c r="P133" s="13">
        <v>44043</v>
      </c>
      <c r="Q133" s="70"/>
      <c r="R133" s="70"/>
      <c r="S133" s="51"/>
      <c r="T133" s="51"/>
      <c r="U133" s="51"/>
    </row>
    <row r="134" spans="1:21" s="14" customFormat="1" ht="9.75" customHeight="1" x14ac:dyDescent="0.2">
      <c r="A134" s="70"/>
      <c r="B134" s="70"/>
      <c r="C134" s="70"/>
      <c r="D134" s="70" t="s">
        <v>22</v>
      </c>
      <c r="E134" s="70" t="s">
        <v>22</v>
      </c>
      <c r="F134" s="11" t="s">
        <v>32</v>
      </c>
      <c r="G134" s="11" t="s">
        <v>22</v>
      </c>
      <c r="H134" s="11" t="s">
        <v>22</v>
      </c>
      <c r="I134" s="11" t="s">
        <v>22</v>
      </c>
      <c r="J134" s="11" t="s">
        <v>242</v>
      </c>
      <c r="K134" s="12" t="s">
        <v>25</v>
      </c>
      <c r="L134" s="70" t="s">
        <v>22</v>
      </c>
      <c r="M134" s="71" t="s">
        <v>22</v>
      </c>
      <c r="N134" s="71"/>
      <c r="O134" s="11" t="s">
        <v>27</v>
      </c>
      <c r="P134" s="13">
        <v>44043</v>
      </c>
      <c r="Q134" s="70"/>
      <c r="R134" s="70"/>
      <c r="S134" s="51"/>
      <c r="T134" s="51"/>
      <c r="U134" s="51"/>
    </row>
    <row r="135" spans="1:21" s="14" customFormat="1" ht="9.75" customHeight="1" x14ac:dyDescent="0.2">
      <c r="A135" s="70">
        <v>348</v>
      </c>
      <c r="B135" s="70" t="s">
        <v>243</v>
      </c>
      <c r="C135" s="70" t="s">
        <v>244</v>
      </c>
      <c r="D135" s="70" t="s">
        <v>11</v>
      </c>
      <c r="E135" s="70" t="s">
        <v>6</v>
      </c>
      <c r="F135" s="11" t="s">
        <v>245</v>
      </c>
      <c r="G135" s="11" t="s">
        <v>22</v>
      </c>
      <c r="H135" s="11" t="s">
        <v>22</v>
      </c>
      <c r="I135" s="11" t="s">
        <v>22</v>
      </c>
      <c r="J135" s="11" t="s">
        <v>246</v>
      </c>
      <c r="K135" s="12" t="s">
        <v>25</v>
      </c>
      <c r="L135" s="70" t="s">
        <v>247</v>
      </c>
      <c r="M135" s="71" t="s">
        <v>248</v>
      </c>
      <c r="N135" s="71" t="str">
        <f t="shared" ref="N135" si="25">C135&amp;"-"&amp;D135</f>
        <v>10.61.32.113-001</v>
      </c>
      <c r="O135" s="11" t="s">
        <v>27</v>
      </c>
      <c r="P135" s="13">
        <v>44865</v>
      </c>
      <c r="Q135" s="70" t="s">
        <v>58</v>
      </c>
      <c r="R135" s="70" t="s">
        <v>86</v>
      </c>
      <c r="S135" s="51" t="e">
        <f>VLOOKUP(B135,БАЗА,6,FALSE)</f>
        <v>#N/A</v>
      </c>
      <c r="T135" s="51" t="e">
        <f>VLOOKUP(B135,БАЗА,7,FALSE)</f>
        <v>#N/A</v>
      </c>
      <c r="U135" s="51" t="e">
        <f t="shared" si="15"/>
        <v>#N/A</v>
      </c>
    </row>
    <row r="136" spans="1:21" s="14" customFormat="1" ht="9.75" customHeight="1" x14ac:dyDescent="0.2">
      <c r="A136" s="70"/>
      <c r="B136" s="70"/>
      <c r="C136" s="70"/>
      <c r="D136" s="70" t="s">
        <v>22</v>
      </c>
      <c r="E136" s="70" t="s">
        <v>22</v>
      </c>
      <c r="F136" s="11" t="s">
        <v>131</v>
      </c>
      <c r="G136" s="11" t="s">
        <v>22</v>
      </c>
      <c r="H136" s="11" t="s">
        <v>22</v>
      </c>
      <c r="I136" s="11" t="s">
        <v>22</v>
      </c>
      <c r="J136" s="11" t="s">
        <v>52</v>
      </c>
      <c r="K136" s="12" t="s">
        <v>25</v>
      </c>
      <c r="L136" s="70" t="s">
        <v>22</v>
      </c>
      <c r="M136" s="71" t="s">
        <v>22</v>
      </c>
      <c r="N136" s="71"/>
      <c r="O136" s="11" t="s">
        <v>27</v>
      </c>
      <c r="P136" s="13">
        <v>44865</v>
      </c>
      <c r="Q136" s="70"/>
      <c r="R136" s="70"/>
      <c r="S136" s="51"/>
      <c r="T136" s="51"/>
      <c r="U136" s="51"/>
    </row>
    <row r="137" spans="1:21" s="14" customFormat="1" ht="9.75" customHeight="1" x14ac:dyDescent="0.2">
      <c r="A137" s="70"/>
      <c r="B137" s="70"/>
      <c r="C137" s="70"/>
      <c r="D137" s="70" t="s">
        <v>22</v>
      </c>
      <c r="E137" s="70" t="s">
        <v>22</v>
      </c>
      <c r="F137" s="11" t="s">
        <v>66</v>
      </c>
      <c r="G137" s="11" t="s">
        <v>22</v>
      </c>
      <c r="H137" s="11" t="s">
        <v>132</v>
      </c>
      <c r="I137" s="11" t="s">
        <v>22</v>
      </c>
      <c r="J137" s="11" t="s">
        <v>22</v>
      </c>
      <c r="K137" s="12" t="s">
        <v>6</v>
      </c>
      <c r="L137" s="70" t="s">
        <v>22</v>
      </c>
      <c r="M137" s="71" t="s">
        <v>22</v>
      </c>
      <c r="N137" s="71"/>
      <c r="O137" s="11" t="s">
        <v>27</v>
      </c>
      <c r="P137" s="13">
        <v>44865</v>
      </c>
      <c r="Q137" s="70"/>
      <c r="R137" s="70"/>
      <c r="S137" s="51"/>
      <c r="T137" s="51"/>
      <c r="U137" s="51"/>
    </row>
    <row r="138" spans="1:21" s="14" customFormat="1" ht="9.75" customHeight="1" x14ac:dyDescent="0.2">
      <c r="A138" s="70"/>
      <c r="B138" s="70"/>
      <c r="C138" s="70"/>
      <c r="D138" s="70" t="s">
        <v>22</v>
      </c>
      <c r="E138" s="70" t="s">
        <v>22</v>
      </c>
      <c r="F138" s="11" t="s">
        <v>68</v>
      </c>
      <c r="G138" s="11" t="s">
        <v>22</v>
      </c>
      <c r="H138" s="11" t="s">
        <v>22</v>
      </c>
      <c r="I138" s="11" t="s">
        <v>22</v>
      </c>
      <c r="J138" s="11" t="s">
        <v>69</v>
      </c>
      <c r="K138" s="12" t="s">
        <v>25</v>
      </c>
      <c r="L138" s="70" t="s">
        <v>22</v>
      </c>
      <c r="M138" s="71" t="s">
        <v>22</v>
      </c>
      <c r="N138" s="71"/>
      <c r="O138" s="11" t="s">
        <v>27</v>
      </c>
      <c r="P138" s="13">
        <v>44865</v>
      </c>
      <c r="Q138" s="70"/>
      <c r="R138" s="70"/>
      <c r="S138" s="51"/>
      <c r="T138" s="51"/>
      <c r="U138" s="51"/>
    </row>
    <row r="139" spans="1:21" s="14" customFormat="1" ht="9.75" customHeight="1" x14ac:dyDescent="0.2">
      <c r="A139" s="70"/>
      <c r="B139" s="70"/>
      <c r="C139" s="70"/>
      <c r="D139" s="70" t="s">
        <v>22</v>
      </c>
      <c r="E139" s="70" t="s">
        <v>22</v>
      </c>
      <c r="F139" s="11" t="s">
        <v>32</v>
      </c>
      <c r="G139" s="11" t="s">
        <v>22</v>
      </c>
      <c r="H139" s="11" t="s">
        <v>22</v>
      </c>
      <c r="I139" s="11" t="s">
        <v>22</v>
      </c>
      <c r="J139" s="11" t="s">
        <v>249</v>
      </c>
      <c r="K139" s="12" t="s">
        <v>25</v>
      </c>
      <c r="L139" s="70" t="s">
        <v>22</v>
      </c>
      <c r="M139" s="71" t="s">
        <v>22</v>
      </c>
      <c r="N139" s="71"/>
      <c r="O139" s="11" t="s">
        <v>27</v>
      </c>
      <c r="P139" s="13">
        <v>44865</v>
      </c>
      <c r="Q139" s="70"/>
      <c r="R139" s="70"/>
      <c r="S139" s="51"/>
      <c r="T139" s="51"/>
      <c r="U139" s="51"/>
    </row>
    <row r="140" spans="1:21" s="5" customFormat="1" ht="9.75" customHeight="1" x14ac:dyDescent="0.2">
      <c r="A140" s="62">
        <v>341</v>
      </c>
      <c r="B140" s="62" t="s">
        <v>250</v>
      </c>
      <c r="C140" s="62" t="s">
        <v>251</v>
      </c>
      <c r="D140" s="62" t="s">
        <v>11</v>
      </c>
      <c r="E140" s="62" t="s">
        <v>6</v>
      </c>
      <c r="F140" s="2" t="s">
        <v>252</v>
      </c>
      <c r="G140" s="2" t="s">
        <v>22</v>
      </c>
      <c r="H140" s="2" t="s">
        <v>22</v>
      </c>
      <c r="I140" s="2" t="s">
        <v>22</v>
      </c>
      <c r="J140" s="2" t="s">
        <v>253</v>
      </c>
      <c r="K140" s="3" t="s">
        <v>25</v>
      </c>
      <c r="L140" s="62" t="s">
        <v>254</v>
      </c>
      <c r="M140" s="71" t="s">
        <v>255</v>
      </c>
      <c r="N140" s="71" t="str">
        <f t="shared" ref="N140" si="26">C140&amp;"-"&amp;D140</f>
        <v>10.61.31.111-001</v>
      </c>
      <c r="O140" s="2" t="s">
        <v>27</v>
      </c>
      <c r="P140" s="4">
        <v>43921</v>
      </c>
      <c r="Q140" s="62" t="s">
        <v>58</v>
      </c>
      <c r="R140" s="62" t="s">
        <v>86</v>
      </c>
      <c r="S140" s="50" t="e">
        <f>VLOOKUP(B140,БАЗА,6,FALSE)</f>
        <v>#N/A</v>
      </c>
      <c r="T140" s="50" t="e">
        <f>VLOOKUP(B140,БАЗА,7,FALSE)</f>
        <v>#N/A</v>
      </c>
      <c r="U140" s="50" t="e">
        <f t="shared" ref="U140:U201" si="27">ROUND(S140*T140,2)</f>
        <v>#N/A</v>
      </c>
    </row>
    <row r="141" spans="1:21" s="14" customFormat="1" ht="9.75" customHeight="1" x14ac:dyDescent="0.2">
      <c r="A141" s="62"/>
      <c r="B141" s="62"/>
      <c r="C141" s="62"/>
      <c r="D141" s="62" t="s">
        <v>22</v>
      </c>
      <c r="E141" s="62" t="s">
        <v>22</v>
      </c>
      <c r="F141" s="2" t="s">
        <v>66</v>
      </c>
      <c r="G141" s="2" t="s">
        <v>22</v>
      </c>
      <c r="H141" s="2" t="s">
        <v>132</v>
      </c>
      <c r="I141" s="2" t="s">
        <v>22</v>
      </c>
      <c r="J141" s="2" t="s">
        <v>22</v>
      </c>
      <c r="K141" s="3" t="s">
        <v>6</v>
      </c>
      <c r="L141" s="62" t="s">
        <v>22</v>
      </c>
      <c r="M141" s="71" t="s">
        <v>22</v>
      </c>
      <c r="N141" s="71"/>
      <c r="O141" s="2" t="s">
        <v>27</v>
      </c>
      <c r="P141" s="4">
        <v>43921</v>
      </c>
      <c r="Q141" s="62"/>
      <c r="R141" s="62"/>
      <c r="S141" s="50"/>
      <c r="T141" s="50"/>
      <c r="U141" s="50"/>
    </row>
    <row r="142" spans="1:21" s="14" customFormat="1" ht="9.75" customHeight="1" x14ac:dyDescent="0.2">
      <c r="A142" s="62"/>
      <c r="B142" s="62"/>
      <c r="C142" s="62"/>
      <c r="D142" s="62" t="s">
        <v>22</v>
      </c>
      <c r="E142" s="62" t="s">
        <v>22</v>
      </c>
      <c r="F142" s="2" t="s">
        <v>68</v>
      </c>
      <c r="G142" s="2" t="s">
        <v>22</v>
      </c>
      <c r="H142" s="2" t="s">
        <v>22</v>
      </c>
      <c r="I142" s="2" t="s">
        <v>22</v>
      </c>
      <c r="J142" s="2" t="s">
        <v>69</v>
      </c>
      <c r="K142" s="3" t="s">
        <v>25</v>
      </c>
      <c r="L142" s="62" t="s">
        <v>22</v>
      </c>
      <c r="M142" s="71" t="s">
        <v>22</v>
      </c>
      <c r="N142" s="71"/>
      <c r="O142" s="2" t="s">
        <v>27</v>
      </c>
      <c r="P142" s="4">
        <v>43921</v>
      </c>
      <c r="Q142" s="62"/>
      <c r="R142" s="62"/>
      <c r="S142" s="50"/>
      <c r="T142" s="50"/>
      <c r="U142" s="50"/>
    </row>
    <row r="143" spans="1:21" s="14" customFormat="1" ht="9.75" customHeight="1" x14ac:dyDescent="0.2">
      <c r="A143" s="62"/>
      <c r="B143" s="62"/>
      <c r="C143" s="62"/>
      <c r="D143" s="62" t="s">
        <v>22</v>
      </c>
      <c r="E143" s="62" t="s">
        <v>22</v>
      </c>
      <c r="F143" s="2" t="s">
        <v>32</v>
      </c>
      <c r="G143" s="2" t="s">
        <v>22</v>
      </c>
      <c r="H143" s="2" t="s">
        <v>22</v>
      </c>
      <c r="I143" s="2" t="s">
        <v>22</v>
      </c>
      <c r="J143" s="2" t="s">
        <v>256</v>
      </c>
      <c r="K143" s="3" t="s">
        <v>25</v>
      </c>
      <c r="L143" s="62" t="s">
        <v>22</v>
      </c>
      <c r="M143" s="71" t="s">
        <v>22</v>
      </c>
      <c r="N143" s="71"/>
      <c r="O143" s="2" t="s">
        <v>27</v>
      </c>
      <c r="P143" s="4">
        <v>43921</v>
      </c>
      <c r="Q143" s="62"/>
      <c r="R143" s="62"/>
      <c r="S143" s="50"/>
      <c r="T143" s="50"/>
      <c r="U143" s="50"/>
    </row>
    <row r="144" spans="1:21" s="14" customFormat="1" ht="9.75" customHeight="1" x14ac:dyDescent="0.2">
      <c r="A144" s="70">
        <v>345</v>
      </c>
      <c r="B144" s="70" t="s">
        <v>257</v>
      </c>
      <c r="C144" s="70" t="s">
        <v>258</v>
      </c>
      <c r="D144" s="70" t="s">
        <v>156</v>
      </c>
      <c r="E144" s="70" t="s">
        <v>6</v>
      </c>
      <c r="F144" s="11" t="s">
        <v>245</v>
      </c>
      <c r="G144" s="11" t="s">
        <v>22</v>
      </c>
      <c r="H144" s="11" t="s">
        <v>22</v>
      </c>
      <c r="I144" s="11" t="s">
        <v>22</v>
      </c>
      <c r="J144" s="11" t="s">
        <v>259</v>
      </c>
      <c r="K144" s="12" t="s">
        <v>25</v>
      </c>
      <c r="L144" s="70" t="s">
        <v>260</v>
      </c>
      <c r="M144" s="71" t="s">
        <v>261</v>
      </c>
      <c r="N144" s="71" t="str">
        <f t="shared" ref="N144" si="28">C144&amp;"-"&amp;D144</f>
        <v>10.61.31.119-003</v>
      </c>
      <c r="O144" s="11" t="s">
        <v>27</v>
      </c>
      <c r="P144" s="13">
        <v>43615</v>
      </c>
      <c r="Q144" s="70" t="s">
        <v>58</v>
      </c>
      <c r="R144" s="70" t="s">
        <v>86</v>
      </c>
      <c r="S144" s="51" t="e">
        <f>VLOOKUP(B144,БАЗА,6,FALSE)</f>
        <v>#N/A</v>
      </c>
      <c r="T144" s="51" t="e">
        <f>VLOOKUP(B144,БАЗА,7,FALSE)</f>
        <v>#N/A</v>
      </c>
      <c r="U144" s="51" t="e">
        <f t="shared" si="27"/>
        <v>#N/A</v>
      </c>
    </row>
    <row r="145" spans="1:21" s="14" customFormat="1" ht="9.75" customHeight="1" x14ac:dyDescent="0.2">
      <c r="A145" s="70"/>
      <c r="B145" s="70"/>
      <c r="C145" s="70"/>
      <c r="D145" s="70" t="s">
        <v>22</v>
      </c>
      <c r="E145" s="70" t="s">
        <v>22</v>
      </c>
      <c r="F145" s="11" t="s">
        <v>262</v>
      </c>
      <c r="G145" s="11" t="s">
        <v>22</v>
      </c>
      <c r="H145" s="11" t="s">
        <v>22</v>
      </c>
      <c r="I145" s="11" t="s">
        <v>22</v>
      </c>
      <c r="J145" s="11" t="s">
        <v>263</v>
      </c>
      <c r="K145" s="12" t="s">
        <v>25</v>
      </c>
      <c r="L145" s="70" t="s">
        <v>22</v>
      </c>
      <c r="M145" s="71" t="s">
        <v>22</v>
      </c>
      <c r="N145" s="71"/>
      <c r="O145" s="11" t="s">
        <v>27</v>
      </c>
      <c r="P145" s="13">
        <v>43615</v>
      </c>
      <c r="Q145" s="70"/>
      <c r="R145" s="70"/>
      <c r="S145" s="51"/>
      <c r="T145" s="51"/>
      <c r="U145" s="51"/>
    </row>
    <row r="146" spans="1:21" s="14" customFormat="1" ht="9.75" customHeight="1" x14ac:dyDescent="0.2">
      <c r="A146" s="70"/>
      <c r="B146" s="70"/>
      <c r="C146" s="70"/>
      <c r="D146" s="70" t="s">
        <v>22</v>
      </c>
      <c r="E146" s="70" t="s">
        <v>22</v>
      </c>
      <c r="F146" s="11" t="s">
        <v>66</v>
      </c>
      <c r="G146" s="11" t="s">
        <v>22</v>
      </c>
      <c r="H146" s="11" t="s">
        <v>132</v>
      </c>
      <c r="I146" s="11" t="s">
        <v>22</v>
      </c>
      <c r="J146" s="11" t="s">
        <v>22</v>
      </c>
      <c r="K146" s="12" t="s">
        <v>6</v>
      </c>
      <c r="L146" s="70" t="s">
        <v>22</v>
      </c>
      <c r="M146" s="71" t="s">
        <v>22</v>
      </c>
      <c r="N146" s="71"/>
      <c r="O146" s="11" t="s">
        <v>27</v>
      </c>
      <c r="P146" s="13">
        <v>43615</v>
      </c>
      <c r="Q146" s="70"/>
      <c r="R146" s="70"/>
      <c r="S146" s="51"/>
      <c r="T146" s="51"/>
      <c r="U146" s="51"/>
    </row>
    <row r="147" spans="1:21" s="14" customFormat="1" ht="9.75" customHeight="1" x14ac:dyDescent="0.2">
      <c r="A147" s="70"/>
      <c r="B147" s="70"/>
      <c r="C147" s="70"/>
      <c r="D147" s="70" t="s">
        <v>22</v>
      </c>
      <c r="E147" s="70" t="s">
        <v>22</v>
      </c>
      <c r="F147" s="11" t="s">
        <v>68</v>
      </c>
      <c r="G147" s="11" t="s">
        <v>22</v>
      </c>
      <c r="H147" s="11" t="s">
        <v>22</v>
      </c>
      <c r="I147" s="11" t="s">
        <v>22</v>
      </c>
      <c r="J147" s="11" t="s">
        <v>69</v>
      </c>
      <c r="K147" s="12" t="s">
        <v>25</v>
      </c>
      <c r="L147" s="70" t="s">
        <v>22</v>
      </c>
      <c r="M147" s="71" t="s">
        <v>22</v>
      </c>
      <c r="N147" s="71"/>
      <c r="O147" s="11" t="s">
        <v>27</v>
      </c>
      <c r="P147" s="13">
        <v>43615</v>
      </c>
      <c r="Q147" s="70"/>
      <c r="R147" s="70"/>
      <c r="S147" s="51"/>
      <c r="T147" s="51"/>
      <c r="U147" s="51"/>
    </row>
    <row r="148" spans="1:21" s="14" customFormat="1" ht="9.75" customHeight="1" x14ac:dyDescent="0.2">
      <c r="A148" s="70"/>
      <c r="B148" s="70"/>
      <c r="C148" s="70"/>
      <c r="D148" s="70" t="s">
        <v>22</v>
      </c>
      <c r="E148" s="70" t="s">
        <v>22</v>
      </c>
      <c r="F148" s="11" t="s">
        <v>32</v>
      </c>
      <c r="G148" s="11" t="s">
        <v>22</v>
      </c>
      <c r="H148" s="11" t="s">
        <v>22</v>
      </c>
      <c r="I148" s="11" t="s">
        <v>22</v>
      </c>
      <c r="J148" s="11" t="s">
        <v>264</v>
      </c>
      <c r="K148" s="12" t="s">
        <v>25</v>
      </c>
      <c r="L148" s="70" t="s">
        <v>22</v>
      </c>
      <c r="M148" s="71" t="s">
        <v>22</v>
      </c>
      <c r="N148" s="71"/>
      <c r="O148" s="11" t="s">
        <v>27</v>
      </c>
      <c r="P148" s="13">
        <v>43615</v>
      </c>
      <c r="Q148" s="70"/>
      <c r="R148" s="70"/>
      <c r="S148" s="51"/>
      <c r="T148" s="51"/>
      <c r="U148" s="51"/>
    </row>
    <row r="149" spans="1:21" s="14" customFormat="1" ht="9.75" customHeight="1" x14ac:dyDescent="0.2">
      <c r="A149" s="70">
        <v>351</v>
      </c>
      <c r="B149" s="70" t="s">
        <v>265</v>
      </c>
      <c r="C149" s="70" t="s">
        <v>266</v>
      </c>
      <c r="D149" s="70" t="s">
        <v>11</v>
      </c>
      <c r="E149" s="70" t="s">
        <v>6</v>
      </c>
      <c r="F149" s="11" t="s">
        <v>131</v>
      </c>
      <c r="G149" s="11" t="s">
        <v>22</v>
      </c>
      <c r="H149" s="11" t="s">
        <v>22</v>
      </c>
      <c r="I149" s="11" t="s">
        <v>22</v>
      </c>
      <c r="J149" s="11" t="s">
        <v>102</v>
      </c>
      <c r="K149" s="12" t="s">
        <v>25</v>
      </c>
      <c r="L149" s="70" t="s">
        <v>267</v>
      </c>
      <c r="M149" s="71" t="s">
        <v>268</v>
      </c>
      <c r="N149" s="71" t="str">
        <f t="shared" ref="N149" si="29">C149&amp;"-"&amp;D149</f>
        <v>10.61.32.114-001</v>
      </c>
      <c r="O149" s="11" t="s">
        <v>27</v>
      </c>
      <c r="P149" s="13">
        <v>44043</v>
      </c>
      <c r="Q149" s="70" t="s">
        <v>58</v>
      </c>
      <c r="R149" s="70" t="s">
        <v>86</v>
      </c>
      <c r="S149" s="51" t="e">
        <f>VLOOKUP(B149,БАЗА,6,FALSE)</f>
        <v>#N/A</v>
      </c>
      <c r="T149" s="51" t="e">
        <f>VLOOKUP(B149,БАЗА,7,FALSE)</f>
        <v>#N/A</v>
      </c>
      <c r="U149" s="51" t="e">
        <f t="shared" si="27"/>
        <v>#N/A</v>
      </c>
    </row>
    <row r="150" spans="1:21" s="14" customFormat="1" ht="9.75" customHeight="1" x14ac:dyDescent="0.2">
      <c r="A150" s="70"/>
      <c r="B150" s="70"/>
      <c r="C150" s="70"/>
      <c r="D150" s="70" t="s">
        <v>22</v>
      </c>
      <c r="E150" s="70" t="s">
        <v>22</v>
      </c>
      <c r="F150" s="11" t="s">
        <v>66</v>
      </c>
      <c r="G150" s="11" t="s">
        <v>22</v>
      </c>
      <c r="H150" s="11" t="s">
        <v>132</v>
      </c>
      <c r="I150" s="11" t="s">
        <v>22</v>
      </c>
      <c r="J150" s="11" t="s">
        <v>22</v>
      </c>
      <c r="K150" s="12" t="s">
        <v>6</v>
      </c>
      <c r="L150" s="70" t="s">
        <v>22</v>
      </c>
      <c r="M150" s="71" t="s">
        <v>22</v>
      </c>
      <c r="N150" s="71"/>
      <c r="O150" s="11" t="s">
        <v>27</v>
      </c>
      <c r="P150" s="13">
        <v>44043</v>
      </c>
      <c r="Q150" s="70"/>
      <c r="R150" s="70"/>
      <c r="S150" s="51"/>
      <c r="T150" s="51"/>
      <c r="U150" s="51"/>
    </row>
    <row r="151" spans="1:21" s="14" customFormat="1" ht="9.75" customHeight="1" x14ac:dyDescent="0.2">
      <c r="A151" s="70"/>
      <c r="B151" s="70"/>
      <c r="C151" s="70"/>
      <c r="D151" s="70" t="s">
        <v>22</v>
      </c>
      <c r="E151" s="70" t="s">
        <v>22</v>
      </c>
      <c r="F151" s="11" t="s">
        <v>162</v>
      </c>
      <c r="G151" s="11" t="s">
        <v>22</v>
      </c>
      <c r="H151" s="11" t="s">
        <v>22</v>
      </c>
      <c r="I151" s="11" t="s">
        <v>22</v>
      </c>
      <c r="J151" s="11" t="s">
        <v>269</v>
      </c>
      <c r="K151" s="12" t="s">
        <v>25</v>
      </c>
      <c r="L151" s="70" t="s">
        <v>22</v>
      </c>
      <c r="M151" s="71" t="s">
        <v>22</v>
      </c>
      <c r="N151" s="71"/>
      <c r="O151" s="11" t="s">
        <v>27</v>
      </c>
      <c r="P151" s="13">
        <v>44043</v>
      </c>
      <c r="Q151" s="70"/>
      <c r="R151" s="70"/>
      <c r="S151" s="51"/>
      <c r="T151" s="51"/>
      <c r="U151" s="51"/>
    </row>
    <row r="152" spans="1:21" s="14" customFormat="1" ht="9.75" customHeight="1" x14ac:dyDescent="0.2">
      <c r="A152" s="70"/>
      <c r="B152" s="70"/>
      <c r="C152" s="70"/>
      <c r="D152" s="70" t="s">
        <v>22</v>
      </c>
      <c r="E152" s="70" t="s">
        <v>22</v>
      </c>
      <c r="F152" s="11" t="s">
        <v>68</v>
      </c>
      <c r="G152" s="11" t="s">
        <v>22</v>
      </c>
      <c r="H152" s="11" t="s">
        <v>22</v>
      </c>
      <c r="I152" s="11" t="s">
        <v>22</v>
      </c>
      <c r="J152" s="11" t="s">
        <v>69</v>
      </c>
      <c r="K152" s="12" t="s">
        <v>25</v>
      </c>
      <c r="L152" s="70" t="s">
        <v>22</v>
      </c>
      <c r="M152" s="71" t="s">
        <v>22</v>
      </c>
      <c r="N152" s="71"/>
      <c r="O152" s="11" t="s">
        <v>27</v>
      </c>
      <c r="P152" s="13">
        <v>44043</v>
      </c>
      <c r="Q152" s="70"/>
      <c r="R152" s="70"/>
      <c r="S152" s="51"/>
      <c r="T152" s="51"/>
      <c r="U152" s="51"/>
    </row>
    <row r="153" spans="1:21" s="14" customFormat="1" ht="9.75" customHeight="1" x14ac:dyDescent="0.2">
      <c r="A153" s="70"/>
      <c r="B153" s="70"/>
      <c r="C153" s="70"/>
      <c r="D153" s="70" t="s">
        <v>22</v>
      </c>
      <c r="E153" s="70" t="s">
        <v>22</v>
      </c>
      <c r="F153" s="11" t="s">
        <v>32</v>
      </c>
      <c r="G153" s="11" t="s">
        <v>22</v>
      </c>
      <c r="H153" s="11" t="s">
        <v>22</v>
      </c>
      <c r="I153" s="11" t="s">
        <v>22</v>
      </c>
      <c r="J153" s="11" t="s">
        <v>270</v>
      </c>
      <c r="K153" s="12" t="s">
        <v>25</v>
      </c>
      <c r="L153" s="70" t="s">
        <v>22</v>
      </c>
      <c r="M153" s="71" t="s">
        <v>22</v>
      </c>
      <c r="N153" s="71"/>
      <c r="O153" s="11" t="s">
        <v>27</v>
      </c>
      <c r="P153" s="13">
        <v>44043</v>
      </c>
      <c r="Q153" s="70"/>
      <c r="R153" s="70"/>
      <c r="S153" s="51"/>
      <c r="T153" s="51"/>
      <c r="U153" s="51"/>
    </row>
    <row r="154" spans="1:21" s="5" customFormat="1" ht="9.75" customHeight="1" x14ac:dyDescent="0.2">
      <c r="A154" s="62">
        <v>327</v>
      </c>
      <c r="B154" s="62" t="s">
        <v>271</v>
      </c>
      <c r="C154" s="62" t="s">
        <v>272</v>
      </c>
      <c r="D154" s="62" t="s">
        <v>11</v>
      </c>
      <c r="E154" s="62" t="s">
        <v>6</v>
      </c>
      <c r="F154" s="2" t="s">
        <v>28</v>
      </c>
      <c r="G154" s="2" t="s">
        <v>22</v>
      </c>
      <c r="H154" s="2" t="s">
        <v>22</v>
      </c>
      <c r="I154" s="2" t="s">
        <v>22</v>
      </c>
      <c r="J154" s="2" t="s">
        <v>273</v>
      </c>
      <c r="K154" s="3" t="s">
        <v>25</v>
      </c>
      <c r="L154" s="62" t="s">
        <v>274</v>
      </c>
      <c r="M154" s="71" t="s">
        <v>275</v>
      </c>
      <c r="N154" s="71" t="str">
        <f t="shared" ref="N154" si="30">C154&amp;"-"&amp;D154</f>
        <v>10.61.12.000-001</v>
      </c>
      <c r="O154" s="2" t="s">
        <v>27</v>
      </c>
      <c r="P154" s="4">
        <v>45138</v>
      </c>
      <c r="Q154" s="62" t="s">
        <v>58</v>
      </c>
      <c r="R154" s="62" t="s">
        <v>12</v>
      </c>
      <c r="S154" s="50" t="e">
        <f>VLOOKUP(B154,БАЗА,6,FALSE)</f>
        <v>#N/A</v>
      </c>
      <c r="T154" s="50" t="e">
        <f>VLOOKUP(B154,БАЗА,7,FALSE)</f>
        <v>#N/A</v>
      </c>
      <c r="U154" s="50" t="e">
        <f t="shared" si="27"/>
        <v>#N/A</v>
      </c>
    </row>
    <row r="155" spans="1:21" s="5" customFormat="1" ht="9.75" customHeight="1" x14ac:dyDescent="0.2">
      <c r="A155" s="62"/>
      <c r="B155" s="62"/>
      <c r="C155" s="62"/>
      <c r="D155" s="62" t="s">
        <v>22</v>
      </c>
      <c r="E155" s="62" t="s">
        <v>22</v>
      </c>
      <c r="F155" s="2" t="s">
        <v>276</v>
      </c>
      <c r="G155" s="2" t="s">
        <v>22</v>
      </c>
      <c r="H155" s="2" t="s">
        <v>22</v>
      </c>
      <c r="I155" s="2" t="s">
        <v>64</v>
      </c>
      <c r="J155" s="2" t="s">
        <v>22</v>
      </c>
      <c r="K155" s="3" t="s">
        <v>25</v>
      </c>
      <c r="L155" s="62" t="s">
        <v>22</v>
      </c>
      <c r="M155" s="71" t="s">
        <v>22</v>
      </c>
      <c r="N155" s="71"/>
      <c r="O155" s="2" t="s">
        <v>27</v>
      </c>
      <c r="P155" s="4">
        <v>45138</v>
      </c>
      <c r="Q155" s="62"/>
      <c r="R155" s="62"/>
      <c r="S155" s="50"/>
      <c r="T155" s="50"/>
      <c r="U155" s="50"/>
    </row>
    <row r="156" spans="1:21" s="5" customFormat="1" ht="9.75" customHeight="1" x14ac:dyDescent="0.2">
      <c r="A156" s="62"/>
      <c r="B156" s="62"/>
      <c r="C156" s="62"/>
      <c r="D156" s="62" t="s">
        <v>22</v>
      </c>
      <c r="E156" s="62" t="s">
        <v>22</v>
      </c>
      <c r="F156" s="2" t="s">
        <v>131</v>
      </c>
      <c r="G156" s="2" t="s">
        <v>22</v>
      </c>
      <c r="H156" s="2" t="s">
        <v>22</v>
      </c>
      <c r="I156" s="2" t="s">
        <v>22</v>
      </c>
      <c r="J156" s="2" t="s">
        <v>52</v>
      </c>
      <c r="K156" s="3" t="s">
        <v>25</v>
      </c>
      <c r="L156" s="62" t="s">
        <v>22</v>
      </c>
      <c r="M156" s="71" t="s">
        <v>22</v>
      </c>
      <c r="N156" s="71"/>
      <c r="O156" s="2" t="s">
        <v>27</v>
      </c>
      <c r="P156" s="4">
        <v>45138</v>
      </c>
      <c r="Q156" s="62"/>
      <c r="R156" s="62"/>
      <c r="S156" s="50"/>
      <c r="T156" s="50"/>
      <c r="U156" s="50"/>
    </row>
    <row r="157" spans="1:21" s="5" customFormat="1" ht="9.75" customHeight="1" x14ac:dyDescent="0.2">
      <c r="A157" s="62"/>
      <c r="B157" s="62"/>
      <c r="C157" s="62"/>
      <c r="D157" s="62" t="s">
        <v>22</v>
      </c>
      <c r="E157" s="62" t="s">
        <v>22</v>
      </c>
      <c r="F157" s="2" t="s">
        <v>277</v>
      </c>
      <c r="G157" s="2" t="s">
        <v>22</v>
      </c>
      <c r="H157" s="2" t="s">
        <v>22</v>
      </c>
      <c r="I157" s="2" t="s">
        <v>22</v>
      </c>
      <c r="J157" s="2" t="s">
        <v>278</v>
      </c>
      <c r="K157" s="3" t="s">
        <v>25</v>
      </c>
      <c r="L157" s="62" t="s">
        <v>22</v>
      </c>
      <c r="M157" s="71" t="s">
        <v>22</v>
      </c>
      <c r="N157" s="71"/>
      <c r="O157" s="2" t="s">
        <v>27</v>
      </c>
      <c r="P157" s="4">
        <v>45138</v>
      </c>
      <c r="Q157" s="62"/>
      <c r="R157" s="62"/>
      <c r="S157" s="50"/>
      <c r="T157" s="50"/>
      <c r="U157" s="50"/>
    </row>
    <row r="158" spans="1:21" s="5" customFormat="1" ht="9.75" customHeight="1" x14ac:dyDescent="0.2">
      <c r="A158" s="62"/>
      <c r="B158" s="62"/>
      <c r="C158" s="62"/>
      <c r="D158" s="62" t="s">
        <v>22</v>
      </c>
      <c r="E158" s="62" t="s">
        <v>22</v>
      </c>
      <c r="F158" s="2" t="s">
        <v>66</v>
      </c>
      <c r="G158" s="2" t="s">
        <v>22</v>
      </c>
      <c r="H158" s="2" t="s">
        <v>132</v>
      </c>
      <c r="I158" s="2" t="s">
        <v>22</v>
      </c>
      <c r="J158" s="2" t="s">
        <v>22</v>
      </c>
      <c r="K158" s="3" t="s">
        <v>6</v>
      </c>
      <c r="L158" s="62" t="s">
        <v>22</v>
      </c>
      <c r="M158" s="71" t="s">
        <v>22</v>
      </c>
      <c r="N158" s="71"/>
      <c r="O158" s="2" t="s">
        <v>27</v>
      </c>
      <c r="P158" s="4">
        <v>45138</v>
      </c>
      <c r="Q158" s="62"/>
      <c r="R158" s="62"/>
      <c r="S158" s="50"/>
      <c r="T158" s="50"/>
      <c r="U158" s="50"/>
    </row>
    <row r="159" spans="1:21" s="5" customFormat="1" ht="9.75" customHeight="1" x14ac:dyDescent="0.2">
      <c r="A159" s="62"/>
      <c r="B159" s="62"/>
      <c r="C159" s="62"/>
      <c r="D159" s="62" t="s">
        <v>22</v>
      </c>
      <c r="E159" s="62" t="s">
        <v>22</v>
      </c>
      <c r="F159" s="2" t="s">
        <v>68</v>
      </c>
      <c r="G159" s="2" t="s">
        <v>22</v>
      </c>
      <c r="H159" s="2" t="s">
        <v>22</v>
      </c>
      <c r="I159" s="2" t="s">
        <v>22</v>
      </c>
      <c r="J159" s="2" t="s">
        <v>69</v>
      </c>
      <c r="K159" s="3" t="s">
        <v>25</v>
      </c>
      <c r="L159" s="62" t="s">
        <v>22</v>
      </c>
      <c r="M159" s="71" t="s">
        <v>22</v>
      </c>
      <c r="N159" s="71"/>
      <c r="O159" s="2" t="s">
        <v>27</v>
      </c>
      <c r="P159" s="4">
        <v>45138</v>
      </c>
      <c r="Q159" s="62"/>
      <c r="R159" s="62"/>
      <c r="S159" s="50"/>
      <c r="T159" s="50"/>
      <c r="U159" s="50"/>
    </row>
    <row r="160" spans="1:21" s="5" customFormat="1" ht="9.75" customHeight="1" x14ac:dyDescent="0.2">
      <c r="A160" s="62"/>
      <c r="B160" s="62"/>
      <c r="C160" s="62"/>
      <c r="D160" s="62" t="s">
        <v>22</v>
      </c>
      <c r="E160" s="62" t="s">
        <v>22</v>
      </c>
      <c r="F160" s="2" t="s">
        <v>32</v>
      </c>
      <c r="G160" s="2" t="s">
        <v>22</v>
      </c>
      <c r="H160" s="2" t="s">
        <v>22</v>
      </c>
      <c r="I160" s="2" t="s">
        <v>279</v>
      </c>
      <c r="J160" s="2" t="s">
        <v>22</v>
      </c>
      <c r="K160" s="3" t="s">
        <v>25</v>
      </c>
      <c r="L160" s="62" t="s">
        <v>22</v>
      </c>
      <c r="M160" s="71" t="s">
        <v>22</v>
      </c>
      <c r="N160" s="71"/>
      <c r="O160" s="2" t="s">
        <v>27</v>
      </c>
      <c r="P160" s="4">
        <v>45138</v>
      </c>
      <c r="Q160" s="62"/>
      <c r="R160" s="62"/>
      <c r="S160" s="50"/>
      <c r="T160" s="50"/>
      <c r="U160" s="50"/>
    </row>
    <row r="161" spans="1:21" s="5" customFormat="1" ht="9.75" customHeight="1" x14ac:dyDescent="0.2">
      <c r="A161" s="62">
        <v>139</v>
      </c>
      <c r="B161" s="62" t="s">
        <v>280</v>
      </c>
      <c r="C161" s="62" t="s">
        <v>281</v>
      </c>
      <c r="D161" s="62" t="s">
        <v>11</v>
      </c>
      <c r="E161" s="62" t="s">
        <v>6</v>
      </c>
      <c r="F161" s="2" t="s">
        <v>55</v>
      </c>
      <c r="G161" s="2" t="s">
        <v>22</v>
      </c>
      <c r="H161" s="2" t="s">
        <v>22</v>
      </c>
      <c r="I161" s="2" t="s">
        <v>22</v>
      </c>
      <c r="J161" s="2" t="s">
        <v>56</v>
      </c>
      <c r="K161" s="3" t="s">
        <v>25</v>
      </c>
      <c r="L161" s="62" t="s">
        <v>282</v>
      </c>
      <c r="M161" s="71" t="s">
        <v>18</v>
      </c>
      <c r="N161" s="71" t="str">
        <f t="shared" ref="N161" si="31">C161&amp;"-"&amp;D161</f>
        <v>10.12.20.170-001</v>
      </c>
      <c r="O161" s="2" t="s">
        <v>27</v>
      </c>
      <c r="P161" s="4">
        <v>45322</v>
      </c>
      <c r="Q161" s="62" t="s">
        <v>58</v>
      </c>
      <c r="R161" s="62" t="s">
        <v>86</v>
      </c>
      <c r="S161" s="50" t="e">
        <f>VLOOKUP(B161,БАЗА,6,FALSE)</f>
        <v>#N/A</v>
      </c>
      <c r="T161" s="50" t="e">
        <f>VLOOKUP(B161,БАЗА,7,FALSE)</f>
        <v>#N/A</v>
      </c>
      <c r="U161" s="50" t="e">
        <f t="shared" si="27"/>
        <v>#N/A</v>
      </c>
    </row>
    <row r="162" spans="1:21" s="5" customFormat="1" ht="9.75" customHeight="1" x14ac:dyDescent="0.2">
      <c r="A162" s="62"/>
      <c r="B162" s="62"/>
      <c r="C162" s="62"/>
      <c r="D162" s="62" t="s">
        <v>22</v>
      </c>
      <c r="E162" s="62" t="s">
        <v>22</v>
      </c>
      <c r="F162" s="2" t="s">
        <v>61</v>
      </c>
      <c r="G162" s="2" t="s">
        <v>22</v>
      </c>
      <c r="H162" s="2" t="s">
        <v>22</v>
      </c>
      <c r="I162" s="2" t="s">
        <v>22</v>
      </c>
      <c r="J162" s="2" t="s">
        <v>283</v>
      </c>
      <c r="K162" s="3" t="s">
        <v>25</v>
      </c>
      <c r="L162" s="62" t="s">
        <v>22</v>
      </c>
      <c r="M162" s="71" t="s">
        <v>22</v>
      </c>
      <c r="N162" s="71"/>
      <c r="O162" s="2" t="s">
        <v>27</v>
      </c>
      <c r="P162" s="4">
        <v>45322</v>
      </c>
      <c r="Q162" s="62"/>
      <c r="R162" s="62"/>
      <c r="S162" s="50"/>
      <c r="T162" s="50"/>
      <c r="U162" s="50"/>
    </row>
    <row r="163" spans="1:21" s="5" customFormat="1" ht="9.75" customHeight="1" x14ac:dyDescent="0.2">
      <c r="A163" s="62"/>
      <c r="B163" s="62"/>
      <c r="C163" s="62"/>
      <c r="D163" s="62" t="s">
        <v>22</v>
      </c>
      <c r="E163" s="62" t="s">
        <v>22</v>
      </c>
      <c r="F163" s="2" t="s">
        <v>284</v>
      </c>
      <c r="G163" s="2" t="s">
        <v>22</v>
      </c>
      <c r="H163" s="2" t="s">
        <v>22</v>
      </c>
      <c r="I163" s="2" t="s">
        <v>22</v>
      </c>
      <c r="J163" s="2" t="s">
        <v>285</v>
      </c>
      <c r="K163" s="3" t="s">
        <v>25</v>
      </c>
      <c r="L163" s="62" t="s">
        <v>22</v>
      </c>
      <c r="M163" s="71" t="s">
        <v>22</v>
      </c>
      <c r="N163" s="71"/>
      <c r="O163" s="2" t="s">
        <v>27</v>
      </c>
      <c r="P163" s="4">
        <v>45322</v>
      </c>
      <c r="Q163" s="62"/>
      <c r="R163" s="62"/>
      <c r="S163" s="50"/>
      <c r="T163" s="50"/>
      <c r="U163" s="50"/>
    </row>
    <row r="164" spans="1:21" s="5" customFormat="1" ht="9.75" customHeight="1" x14ac:dyDescent="0.2">
      <c r="A164" s="62"/>
      <c r="B164" s="62"/>
      <c r="C164" s="62"/>
      <c r="D164" s="62" t="s">
        <v>22</v>
      </c>
      <c r="E164" s="62" t="s">
        <v>22</v>
      </c>
      <c r="F164" s="2" t="s">
        <v>63</v>
      </c>
      <c r="G164" s="2" t="s">
        <v>22</v>
      </c>
      <c r="H164" s="2" t="s">
        <v>22</v>
      </c>
      <c r="I164" s="2" t="s">
        <v>22</v>
      </c>
      <c r="J164" s="2" t="s">
        <v>58</v>
      </c>
      <c r="K164" s="3" t="s">
        <v>25</v>
      </c>
      <c r="L164" s="62" t="s">
        <v>22</v>
      </c>
      <c r="M164" s="71" t="s">
        <v>22</v>
      </c>
      <c r="N164" s="71"/>
      <c r="O164" s="2" t="s">
        <v>27</v>
      </c>
      <c r="P164" s="4">
        <v>45322</v>
      </c>
      <c r="Q164" s="62"/>
      <c r="R164" s="62"/>
      <c r="S164" s="50"/>
      <c r="T164" s="50"/>
      <c r="U164" s="50"/>
    </row>
    <row r="165" spans="1:21" s="5" customFormat="1" ht="9.75" customHeight="1" x14ac:dyDescent="0.2">
      <c r="A165" s="62"/>
      <c r="B165" s="62"/>
      <c r="C165" s="62"/>
      <c r="D165" s="62" t="s">
        <v>22</v>
      </c>
      <c r="E165" s="62" t="s">
        <v>22</v>
      </c>
      <c r="F165" s="2" t="s">
        <v>30</v>
      </c>
      <c r="G165" s="2" t="s">
        <v>22</v>
      </c>
      <c r="H165" s="2" t="s">
        <v>22</v>
      </c>
      <c r="I165" s="2" t="s">
        <v>22</v>
      </c>
      <c r="J165" s="2" t="s">
        <v>31</v>
      </c>
      <c r="K165" s="3" t="s">
        <v>25</v>
      </c>
      <c r="L165" s="62" t="s">
        <v>22</v>
      </c>
      <c r="M165" s="71" t="s">
        <v>22</v>
      </c>
      <c r="N165" s="71"/>
      <c r="O165" s="2" t="s">
        <v>27</v>
      </c>
      <c r="P165" s="4">
        <v>45322</v>
      </c>
      <c r="Q165" s="62"/>
      <c r="R165" s="62"/>
      <c r="S165" s="50"/>
      <c r="T165" s="50"/>
      <c r="U165" s="50"/>
    </row>
    <row r="166" spans="1:21" s="5" customFormat="1" ht="9.75" customHeight="1" x14ac:dyDescent="0.2">
      <c r="A166" s="62"/>
      <c r="B166" s="62"/>
      <c r="C166" s="62"/>
      <c r="D166" s="62" t="s">
        <v>22</v>
      </c>
      <c r="E166" s="62" t="s">
        <v>22</v>
      </c>
      <c r="F166" s="2" t="s">
        <v>32</v>
      </c>
      <c r="G166" s="2" t="s">
        <v>22</v>
      </c>
      <c r="H166" s="2" t="s">
        <v>22</v>
      </c>
      <c r="I166" s="2" t="s">
        <v>22</v>
      </c>
      <c r="J166" s="2" t="s">
        <v>286</v>
      </c>
      <c r="K166" s="3" t="s">
        <v>25</v>
      </c>
      <c r="L166" s="62" t="s">
        <v>22</v>
      </c>
      <c r="M166" s="71" t="s">
        <v>22</v>
      </c>
      <c r="N166" s="71"/>
      <c r="O166" s="2" t="s">
        <v>27</v>
      </c>
      <c r="P166" s="4">
        <v>45322</v>
      </c>
      <c r="Q166" s="62"/>
      <c r="R166" s="62"/>
      <c r="S166" s="50"/>
      <c r="T166" s="50"/>
      <c r="U166" s="50"/>
    </row>
    <row r="167" spans="1:21" s="5" customFormat="1" ht="9.75" customHeight="1" x14ac:dyDescent="0.2">
      <c r="A167" s="62">
        <v>137</v>
      </c>
      <c r="B167" s="62" t="s">
        <v>287</v>
      </c>
      <c r="C167" s="62" t="s">
        <v>17</v>
      </c>
      <c r="D167" s="62" t="s">
        <v>288</v>
      </c>
      <c r="E167" s="62" t="s">
        <v>6</v>
      </c>
      <c r="F167" s="2" t="s">
        <v>55</v>
      </c>
      <c r="G167" s="2" t="s">
        <v>22</v>
      </c>
      <c r="H167" s="2" t="s">
        <v>22</v>
      </c>
      <c r="I167" s="2" t="s">
        <v>22</v>
      </c>
      <c r="J167" s="2" t="s">
        <v>289</v>
      </c>
      <c r="K167" s="3" t="s">
        <v>25</v>
      </c>
      <c r="L167" s="62" t="s">
        <v>290</v>
      </c>
      <c r="M167" s="71" t="s">
        <v>291</v>
      </c>
      <c r="N167" s="71" t="str">
        <f t="shared" ref="N167" si="32">C167&amp;"-"&amp;D167</f>
        <v>10.12.20.110-005</v>
      </c>
      <c r="O167" s="2" t="s">
        <v>27</v>
      </c>
      <c r="P167" s="4">
        <v>45138</v>
      </c>
      <c r="Q167" s="62" t="s">
        <v>58</v>
      </c>
      <c r="R167" s="62" t="s">
        <v>86</v>
      </c>
      <c r="S167" s="50" t="e">
        <f>VLOOKUP(B167,БАЗА,6,FALSE)</f>
        <v>#N/A</v>
      </c>
      <c r="T167" s="50" t="e">
        <f>VLOOKUP(B167,БАЗА,7,FALSE)</f>
        <v>#N/A</v>
      </c>
      <c r="U167" s="50" t="e">
        <f t="shared" si="27"/>
        <v>#N/A</v>
      </c>
    </row>
    <row r="168" spans="1:21" s="5" customFormat="1" ht="9.75" customHeight="1" x14ac:dyDescent="0.2">
      <c r="A168" s="62"/>
      <c r="B168" s="62"/>
      <c r="C168" s="62"/>
      <c r="D168" s="62" t="s">
        <v>22</v>
      </c>
      <c r="E168" s="62" t="s">
        <v>22</v>
      </c>
      <c r="F168" s="2" t="s">
        <v>59</v>
      </c>
      <c r="G168" s="2" t="s">
        <v>22</v>
      </c>
      <c r="H168" s="2" t="s">
        <v>22</v>
      </c>
      <c r="I168" s="2" t="s">
        <v>292</v>
      </c>
      <c r="J168" s="2" t="s">
        <v>22</v>
      </c>
      <c r="K168" s="3" t="s">
        <v>25</v>
      </c>
      <c r="L168" s="62" t="s">
        <v>22</v>
      </c>
      <c r="M168" s="71" t="s">
        <v>22</v>
      </c>
      <c r="N168" s="71"/>
      <c r="O168" s="2" t="s">
        <v>27</v>
      </c>
      <c r="P168" s="4">
        <v>45138</v>
      </c>
      <c r="Q168" s="62"/>
      <c r="R168" s="62"/>
      <c r="S168" s="50"/>
      <c r="T168" s="50"/>
      <c r="U168" s="50"/>
    </row>
    <row r="169" spans="1:21" s="5" customFormat="1" ht="9.75" customHeight="1" x14ac:dyDescent="0.2">
      <c r="A169" s="62"/>
      <c r="B169" s="62"/>
      <c r="C169" s="62"/>
      <c r="D169" s="62" t="s">
        <v>22</v>
      </c>
      <c r="E169" s="62" t="s">
        <v>22</v>
      </c>
      <c r="F169" s="2" t="s">
        <v>61</v>
      </c>
      <c r="G169" s="2" t="s">
        <v>22</v>
      </c>
      <c r="H169" s="2" t="s">
        <v>22</v>
      </c>
      <c r="I169" s="2" t="s">
        <v>293</v>
      </c>
      <c r="J169" s="2" t="s">
        <v>22</v>
      </c>
      <c r="K169" s="3" t="s">
        <v>25</v>
      </c>
      <c r="L169" s="62" t="s">
        <v>22</v>
      </c>
      <c r="M169" s="71" t="s">
        <v>22</v>
      </c>
      <c r="N169" s="71"/>
      <c r="O169" s="2" t="s">
        <v>27</v>
      </c>
      <c r="P169" s="4">
        <v>45138</v>
      </c>
      <c r="Q169" s="62"/>
      <c r="R169" s="62"/>
      <c r="S169" s="50"/>
      <c r="T169" s="50"/>
      <c r="U169" s="50"/>
    </row>
    <row r="170" spans="1:21" s="5" customFormat="1" ht="9.75" customHeight="1" x14ac:dyDescent="0.2">
      <c r="A170" s="62"/>
      <c r="B170" s="62"/>
      <c r="C170" s="62"/>
      <c r="D170" s="62" t="s">
        <v>22</v>
      </c>
      <c r="E170" s="62" t="s">
        <v>22</v>
      </c>
      <c r="F170" s="2" t="s">
        <v>63</v>
      </c>
      <c r="G170" s="2" t="s">
        <v>22</v>
      </c>
      <c r="H170" s="2" t="s">
        <v>22</v>
      </c>
      <c r="I170" s="2" t="s">
        <v>64</v>
      </c>
      <c r="J170" s="2" t="s">
        <v>22</v>
      </c>
      <c r="K170" s="3" t="s">
        <v>25</v>
      </c>
      <c r="L170" s="62" t="s">
        <v>22</v>
      </c>
      <c r="M170" s="71" t="s">
        <v>22</v>
      </c>
      <c r="N170" s="71"/>
      <c r="O170" s="2" t="s">
        <v>27</v>
      </c>
      <c r="P170" s="4">
        <v>45138</v>
      </c>
      <c r="Q170" s="62"/>
      <c r="R170" s="62"/>
      <c r="S170" s="50"/>
      <c r="T170" s="50"/>
      <c r="U170" s="50"/>
    </row>
    <row r="171" spans="1:21" s="5" customFormat="1" ht="9.75" customHeight="1" x14ac:dyDescent="0.2">
      <c r="A171" s="62"/>
      <c r="B171" s="62"/>
      <c r="C171" s="62"/>
      <c r="D171" s="62" t="s">
        <v>22</v>
      </c>
      <c r="E171" s="62" t="s">
        <v>22</v>
      </c>
      <c r="F171" s="2" t="s">
        <v>162</v>
      </c>
      <c r="G171" s="2" t="s">
        <v>22</v>
      </c>
      <c r="H171" s="2" t="s">
        <v>22</v>
      </c>
      <c r="I171" s="2" t="s">
        <v>22</v>
      </c>
      <c r="J171" s="2" t="s">
        <v>294</v>
      </c>
      <c r="K171" s="3" t="s">
        <v>25</v>
      </c>
      <c r="L171" s="62" t="s">
        <v>22</v>
      </c>
      <c r="M171" s="71" t="s">
        <v>22</v>
      </c>
      <c r="N171" s="71"/>
      <c r="O171" s="2" t="s">
        <v>27</v>
      </c>
      <c r="P171" s="4">
        <v>45138</v>
      </c>
      <c r="Q171" s="62"/>
      <c r="R171" s="62"/>
      <c r="S171" s="50"/>
      <c r="T171" s="50"/>
      <c r="U171" s="50"/>
    </row>
    <row r="172" spans="1:21" s="5" customFormat="1" ht="9.75" customHeight="1" x14ac:dyDescent="0.2">
      <c r="A172" s="62"/>
      <c r="B172" s="62"/>
      <c r="C172" s="62"/>
      <c r="D172" s="62" t="s">
        <v>22</v>
      </c>
      <c r="E172" s="62" t="s">
        <v>22</v>
      </c>
      <c r="F172" s="2" t="s">
        <v>30</v>
      </c>
      <c r="G172" s="2" t="s">
        <v>22</v>
      </c>
      <c r="H172" s="2" t="s">
        <v>22</v>
      </c>
      <c r="I172" s="2" t="s">
        <v>22</v>
      </c>
      <c r="J172" s="2" t="s">
        <v>31</v>
      </c>
      <c r="K172" s="3" t="s">
        <v>25</v>
      </c>
      <c r="L172" s="62" t="s">
        <v>22</v>
      </c>
      <c r="M172" s="71" t="s">
        <v>22</v>
      </c>
      <c r="N172" s="71"/>
      <c r="O172" s="2" t="s">
        <v>27</v>
      </c>
      <c r="P172" s="4">
        <v>45138</v>
      </c>
      <c r="Q172" s="62"/>
      <c r="R172" s="62"/>
      <c r="S172" s="50"/>
      <c r="T172" s="50"/>
      <c r="U172" s="50"/>
    </row>
    <row r="173" spans="1:21" s="5" customFormat="1" ht="9.75" customHeight="1" x14ac:dyDescent="0.2">
      <c r="A173" s="62"/>
      <c r="B173" s="62"/>
      <c r="C173" s="62"/>
      <c r="D173" s="62" t="s">
        <v>22</v>
      </c>
      <c r="E173" s="62" t="s">
        <v>22</v>
      </c>
      <c r="F173" s="2" t="s">
        <v>32</v>
      </c>
      <c r="G173" s="2" t="s">
        <v>22</v>
      </c>
      <c r="H173" s="2" t="s">
        <v>22</v>
      </c>
      <c r="I173" s="2" t="s">
        <v>22</v>
      </c>
      <c r="J173" s="2" t="s">
        <v>65</v>
      </c>
      <c r="K173" s="3" t="s">
        <v>25</v>
      </c>
      <c r="L173" s="62" t="s">
        <v>22</v>
      </c>
      <c r="M173" s="71" t="s">
        <v>22</v>
      </c>
      <c r="N173" s="71"/>
      <c r="O173" s="2" t="s">
        <v>27</v>
      </c>
      <c r="P173" s="4">
        <v>45138</v>
      </c>
      <c r="Q173" s="62"/>
      <c r="R173" s="62"/>
      <c r="S173" s="50"/>
      <c r="T173" s="50"/>
      <c r="U173" s="50"/>
    </row>
    <row r="174" spans="1:21" s="5" customFormat="1" ht="9.75" customHeight="1" x14ac:dyDescent="0.2">
      <c r="A174" s="62">
        <v>135</v>
      </c>
      <c r="B174" s="62" t="s">
        <v>295</v>
      </c>
      <c r="C174" s="62" t="s">
        <v>17</v>
      </c>
      <c r="D174" s="62" t="s">
        <v>156</v>
      </c>
      <c r="E174" s="62" t="s">
        <v>6</v>
      </c>
      <c r="F174" s="2" t="s">
        <v>55</v>
      </c>
      <c r="G174" s="2" t="s">
        <v>22</v>
      </c>
      <c r="H174" s="2" t="s">
        <v>22</v>
      </c>
      <c r="I174" s="2" t="s">
        <v>22</v>
      </c>
      <c r="J174" s="2" t="s">
        <v>289</v>
      </c>
      <c r="K174" s="3" t="s">
        <v>25</v>
      </c>
      <c r="L174" s="62" t="s">
        <v>296</v>
      </c>
      <c r="M174" s="71" t="s">
        <v>291</v>
      </c>
      <c r="N174" s="71" t="str">
        <f t="shared" ref="N174" si="33">C174&amp;"-"&amp;D174</f>
        <v>10.12.20.110-003</v>
      </c>
      <c r="O174" s="2" t="s">
        <v>27</v>
      </c>
      <c r="P174" s="4">
        <v>45046</v>
      </c>
      <c r="Q174" s="62" t="s">
        <v>58</v>
      </c>
      <c r="R174" s="62" t="s">
        <v>86</v>
      </c>
      <c r="S174" s="50" t="e">
        <f>VLOOKUP(B174,БАЗА,6,FALSE)</f>
        <v>#N/A</v>
      </c>
      <c r="T174" s="50" t="e">
        <f>VLOOKUP(B174,БАЗА,7,FALSE)</f>
        <v>#N/A</v>
      </c>
      <c r="U174" s="50" t="e">
        <f t="shared" si="27"/>
        <v>#N/A</v>
      </c>
    </row>
    <row r="175" spans="1:21" s="5" customFormat="1" ht="9.75" customHeight="1" x14ac:dyDescent="0.2">
      <c r="A175" s="62"/>
      <c r="B175" s="62"/>
      <c r="C175" s="62"/>
      <c r="D175" s="62" t="s">
        <v>22</v>
      </c>
      <c r="E175" s="62" t="s">
        <v>22</v>
      </c>
      <c r="F175" s="2" t="s">
        <v>59</v>
      </c>
      <c r="G175" s="2" t="s">
        <v>22</v>
      </c>
      <c r="H175" s="2" t="s">
        <v>22</v>
      </c>
      <c r="I175" s="2" t="s">
        <v>22</v>
      </c>
      <c r="J175" s="2" t="s">
        <v>60</v>
      </c>
      <c r="K175" s="3" t="s">
        <v>25</v>
      </c>
      <c r="L175" s="62" t="s">
        <v>22</v>
      </c>
      <c r="M175" s="71" t="s">
        <v>22</v>
      </c>
      <c r="N175" s="71"/>
      <c r="O175" s="2" t="s">
        <v>27</v>
      </c>
      <c r="P175" s="4">
        <v>45046</v>
      </c>
      <c r="Q175" s="62"/>
      <c r="R175" s="62"/>
      <c r="S175" s="50"/>
      <c r="T175" s="50"/>
      <c r="U175" s="50"/>
    </row>
    <row r="176" spans="1:21" s="5" customFormat="1" ht="9.75" customHeight="1" x14ac:dyDescent="0.2">
      <c r="A176" s="62"/>
      <c r="B176" s="62"/>
      <c r="C176" s="62"/>
      <c r="D176" s="62" t="s">
        <v>22</v>
      </c>
      <c r="E176" s="62" t="s">
        <v>22</v>
      </c>
      <c r="F176" s="2" t="s">
        <v>61</v>
      </c>
      <c r="G176" s="2" t="s">
        <v>22</v>
      </c>
      <c r="H176" s="2" t="s">
        <v>22</v>
      </c>
      <c r="I176" s="2" t="s">
        <v>22</v>
      </c>
      <c r="J176" s="2" t="s">
        <v>62</v>
      </c>
      <c r="K176" s="3" t="s">
        <v>25</v>
      </c>
      <c r="L176" s="62" t="s">
        <v>22</v>
      </c>
      <c r="M176" s="71" t="s">
        <v>22</v>
      </c>
      <c r="N176" s="71"/>
      <c r="O176" s="2" t="s">
        <v>27</v>
      </c>
      <c r="P176" s="4">
        <v>45046</v>
      </c>
      <c r="Q176" s="62"/>
      <c r="R176" s="62"/>
      <c r="S176" s="50"/>
      <c r="T176" s="50"/>
      <c r="U176" s="50"/>
    </row>
    <row r="177" spans="1:21" s="5" customFormat="1" ht="9.75" customHeight="1" x14ac:dyDescent="0.2">
      <c r="A177" s="62"/>
      <c r="B177" s="62"/>
      <c r="C177" s="62"/>
      <c r="D177" s="62" t="s">
        <v>22</v>
      </c>
      <c r="E177" s="62" t="s">
        <v>22</v>
      </c>
      <c r="F177" s="2" t="s">
        <v>63</v>
      </c>
      <c r="G177" s="2" t="s">
        <v>22</v>
      </c>
      <c r="H177" s="2" t="s">
        <v>22</v>
      </c>
      <c r="I177" s="2" t="s">
        <v>64</v>
      </c>
      <c r="J177" s="2" t="s">
        <v>22</v>
      </c>
      <c r="K177" s="3" t="s">
        <v>25</v>
      </c>
      <c r="L177" s="62" t="s">
        <v>22</v>
      </c>
      <c r="M177" s="71" t="s">
        <v>22</v>
      </c>
      <c r="N177" s="71"/>
      <c r="O177" s="2" t="s">
        <v>27</v>
      </c>
      <c r="P177" s="4">
        <v>45046</v>
      </c>
      <c r="Q177" s="62"/>
      <c r="R177" s="62"/>
      <c r="S177" s="50"/>
      <c r="T177" s="50"/>
      <c r="U177" s="50"/>
    </row>
    <row r="178" spans="1:21" s="5" customFormat="1" ht="9.75" customHeight="1" x14ac:dyDescent="0.2">
      <c r="A178" s="62"/>
      <c r="B178" s="62"/>
      <c r="C178" s="62"/>
      <c r="D178" s="62" t="s">
        <v>22</v>
      </c>
      <c r="E178" s="62" t="s">
        <v>22</v>
      </c>
      <c r="F178" s="2" t="s">
        <v>162</v>
      </c>
      <c r="G178" s="2" t="s">
        <v>22</v>
      </c>
      <c r="H178" s="2" t="s">
        <v>22</v>
      </c>
      <c r="I178" s="2" t="s">
        <v>22</v>
      </c>
      <c r="J178" s="2" t="s">
        <v>297</v>
      </c>
      <c r="K178" s="3" t="s">
        <v>25</v>
      </c>
      <c r="L178" s="62" t="s">
        <v>22</v>
      </c>
      <c r="M178" s="71" t="s">
        <v>22</v>
      </c>
      <c r="N178" s="71"/>
      <c r="O178" s="2" t="s">
        <v>27</v>
      </c>
      <c r="P178" s="4">
        <v>45046</v>
      </c>
      <c r="Q178" s="62"/>
      <c r="R178" s="62"/>
      <c r="S178" s="50"/>
      <c r="T178" s="50"/>
      <c r="U178" s="50"/>
    </row>
    <row r="179" spans="1:21" s="5" customFormat="1" ht="9.75" customHeight="1" x14ac:dyDescent="0.2">
      <c r="A179" s="62"/>
      <c r="B179" s="62"/>
      <c r="C179" s="62"/>
      <c r="D179" s="62" t="s">
        <v>22</v>
      </c>
      <c r="E179" s="62" t="s">
        <v>22</v>
      </c>
      <c r="F179" s="2" t="s">
        <v>30</v>
      </c>
      <c r="G179" s="2" t="s">
        <v>22</v>
      </c>
      <c r="H179" s="2" t="s">
        <v>22</v>
      </c>
      <c r="I179" s="2" t="s">
        <v>22</v>
      </c>
      <c r="J179" s="2" t="s">
        <v>31</v>
      </c>
      <c r="K179" s="3" t="s">
        <v>25</v>
      </c>
      <c r="L179" s="62" t="s">
        <v>22</v>
      </c>
      <c r="M179" s="71" t="s">
        <v>22</v>
      </c>
      <c r="N179" s="71"/>
      <c r="O179" s="2" t="s">
        <v>27</v>
      </c>
      <c r="P179" s="4">
        <v>45046</v>
      </c>
      <c r="Q179" s="62"/>
      <c r="R179" s="62"/>
      <c r="S179" s="50"/>
      <c r="T179" s="50"/>
      <c r="U179" s="50"/>
    </row>
    <row r="180" spans="1:21" s="5" customFormat="1" ht="9.75" customHeight="1" x14ac:dyDescent="0.2">
      <c r="A180" s="62"/>
      <c r="B180" s="62"/>
      <c r="C180" s="62"/>
      <c r="D180" s="62" t="s">
        <v>22</v>
      </c>
      <c r="E180" s="62" t="s">
        <v>22</v>
      </c>
      <c r="F180" s="2" t="s">
        <v>32</v>
      </c>
      <c r="G180" s="2" t="s">
        <v>22</v>
      </c>
      <c r="H180" s="2" t="s">
        <v>22</v>
      </c>
      <c r="I180" s="2" t="s">
        <v>22</v>
      </c>
      <c r="J180" s="2" t="s">
        <v>65</v>
      </c>
      <c r="K180" s="3" t="s">
        <v>25</v>
      </c>
      <c r="L180" s="62" t="s">
        <v>22</v>
      </c>
      <c r="M180" s="71" t="s">
        <v>22</v>
      </c>
      <c r="N180" s="71"/>
      <c r="O180" s="2" t="s">
        <v>27</v>
      </c>
      <c r="P180" s="4">
        <v>45046</v>
      </c>
      <c r="Q180" s="62"/>
      <c r="R180" s="62"/>
      <c r="S180" s="50"/>
      <c r="T180" s="50"/>
      <c r="U180" s="50"/>
    </row>
    <row r="181" spans="1:21" s="14" customFormat="1" ht="9.75" customHeight="1" x14ac:dyDescent="0.2">
      <c r="A181" s="70">
        <v>510</v>
      </c>
      <c r="B181" s="70" t="s">
        <v>298</v>
      </c>
      <c r="C181" s="70" t="s">
        <v>299</v>
      </c>
      <c r="D181" s="70" t="s">
        <v>11</v>
      </c>
      <c r="E181" s="70" t="s">
        <v>6</v>
      </c>
      <c r="F181" s="11" t="s">
        <v>300</v>
      </c>
      <c r="G181" s="11" t="s">
        <v>22</v>
      </c>
      <c r="H181" s="11" t="s">
        <v>22</v>
      </c>
      <c r="I181" s="11" t="s">
        <v>22</v>
      </c>
      <c r="J181" s="11" t="s">
        <v>301</v>
      </c>
      <c r="K181" s="12" t="s">
        <v>25</v>
      </c>
      <c r="L181" s="70" t="s">
        <v>302</v>
      </c>
      <c r="M181" s="71" t="s">
        <v>303</v>
      </c>
      <c r="N181" s="71" t="str">
        <f t="shared" ref="N181" si="34">C181&amp;"-"&amp;D181</f>
        <v>10.84.23.164-001</v>
      </c>
      <c r="O181" s="11" t="s">
        <v>27</v>
      </c>
      <c r="P181" s="13">
        <v>44469</v>
      </c>
      <c r="Q181" s="70" t="s">
        <v>58</v>
      </c>
      <c r="R181" s="70" t="s">
        <v>12</v>
      </c>
      <c r="S181" s="51" t="e">
        <f>VLOOKUP(B181,БАЗА,6,FALSE)</f>
        <v>#N/A</v>
      </c>
      <c r="T181" s="51" t="e">
        <f>VLOOKUP(B181,БАЗА,7,FALSE)</f>
        <v>#N/A</v>
      </c>
      <c r="U181" s="51" t="e">
        <f t="shared" si="27"/>
        <v>#N/A</v>
      </c>
    </row>
    <row r="182" spans="1:21" s="14" customFormat="1" ht="9.75" customHeight="1" x14ac:dyDescent="0.2">
      <c r="A182" s="70"/>
      <c r="B182" s="70"/>
      <c r="C182" s="70"/>
      <c r="D182" s="70" t="s">
        <v>22</v>
      </c>
      <c r="E182" s="70" t="s">
        <v>22</v>
      </c>
      <c r="F182" s="11" t="s">
        <v>66</v>
      </c>
      <c r="G182" s="11" t="s">
        <v>22</v>
      </c>
      <c r="H182" s="11" t="s">
        <v>81</v>
      </c>
      <c r="I182" s="11" t="s">
        <v>22</v>
      </c>
      <c r="J182" s="11" t="s">
        <v>22</v>
      </c>
      <c r="K182" s="12" t="s">
        <v>6</v>
      </c>
      <c r="L182" s="70" t="s">
        <v>22</v>
      </c>
      <c r="M182" s="71" t="s">
        <v>22</v>
      </c>
      <c r="N182" s="71"/>
      <c r="O182" s="11" t="s">
        <v>27</v>
      </c>
      <c r="P182" s="13">
        <v>44469</v>
      </c>
      <c r="Q182" s="70"/>
      <c r="R182" s="70"/>
      <c r="S182" s="51"/>
      <c r="T182" s="51"/>
      <c r="U182" s="51"/>
    </row>
    <row r="183" spans="1:21" s="14" customFormat="1" ht="9.75" customHeight="1" x14ac:dyDescent="0.2">
      <c r="A183" s="70"/>
      <c r="B183" s="70"/>
      <c r="C183" s="70"/>
      <c r="D183" s="70" t="s">
        <v>22</v>
      </c>
      <c r="E183" s="70" t="s">
        <v>22</v>
      </c>
      <c r="F183" s="11" t="s">
        <v>68</v>
      </c>
      <c r="G183" s="11" t="s">
        <v>22</v>
      </c>
      <c r="H183" s="11" t="s">
        <v>22</v>
      </c>
      <c r="I183" s="11" t="s">
        <v>22</v>
      </c>
      <c r="J183" s="11" t="s">
        <v>69</v>
      </c>
      <c r="K183" s="12" t="s">
        <v>25</v>
      </c>
      <c r="L183" s="70" t="s">
        <v>22</v>
      </c>
      <c r="M183" s="71" t="s">
        <v>22</v>
      </c>
      <c r="N183" s="71"/>
      <c r="O183" s="11" t="s">
        <v>27</v>
      </c>
      <c r="P183" s="13">
        <v>44469</v>
      </c>
      <c r="Q183" s="70"/>
      <c r="R183" s="70"/>
      <c r="S183" s="51"/>
      <c r="T183" s="51"/>
      <c r="U183" s="51"/>
    </row>
    <row r="184" spans="1:21" s="14" customFormat="1" ht="9.75" customHeight="1" x14ac:dyDescent="0.2">
      <c r="A184" s="70"/>
      <c r="B184" s="70"/>
      <c r="C184" s="70"/>
      <c r="D184" s="70" t="s">
        <v>22</v>
      </c>
      <c r="E184" s="70" t="s">
        <v>22</v>
      </c>
      <c r="F184" s="11" t="s">
        <v>32</v>
      </c>
      <c r="G184" s="11" t="s">
        <v>22</v>
      </c>
      <c r="H184" s="11" t="s">
        <v>22</v>
      </c>
      <c r="I184" s="11" t="s">
        <v>22</v>
      </c>
      <c r="J184" s="11" t="s">
        <v>304</v>
      </c>
      <c r="K184" s="12" t="s">
        <v>25</v>
      </c>
      <c r="L184" s="70" t="s">
        <v>22</v>
      </c>
      <c r="M184" s="71" t="s">
        <v>22</v>
      </c>
      <c r="N184" s="71"/>
      <c r="O184" s="11" t="s">
        <v>27</v>
      </c>
      <c r="P184" s="13">
        <v>44469</v>
      </c>
      <c r="Q184" s="70"/>
      <c r="R184" s="70"/>
      <c r="S184" s="51"/>
      <c r="T184" s="51"/>
      <c r="U184" s="51"/>
    </row>
    <row r="185" spans="1:21" s="5" customFormat="1" ht="9.75" customHeight="1" x14ac:dyDescent="0.2">
      <c r="A185" s="62">
        <v>74</v>
      </c>
      <c r="B185" s="62" t="s">
        <v>305</v>
      </c>
      <c r="C185" s="62" t="s">
        <v>306</v>
      </c>
      <c r="D185" s="62" t="s">
        <v>5</v>
      </c>
      <c r="E185" s="62" t="s">
        <v>6</v>
      </c>
      <c r="F185" s="2" t="s">
        <v>23</v>
      </c>
      <c r="G185" s="2" t="s">
        <v>22</v>
      </c>
      <c r="H185" s="2" t="s">
        <v>22</v>
      </c>
      <c r="I185" s="2" t="s">
        <v>22</v>
      </c>
      <c r="J185" s="2" t="s">
        <v>24</v>
      </c>
      <c r="K185" s="3" t="s">
        <v>25</v>
      </c>
      <c r="L185" s="62" t="s">
        <v>307</v>
      </c>
      <c r="M185" s="71" t="s">
        <v>308</v>
      </c>
      <c r="N185" s="71" t="str">
        <f t="shared" ref="N185" si="35">C185&amp;"-"&amp;D185</f>
        <v>01.23.12.000-002</v>
      </c>
      <c r="O185" s="2" t="s">
        <v>27</v>
      </c>
      <c r="P185" s="4">
        <v>44865</v>
      </c>
      <c r="Q185" s="62" t="s">
        <v>22</v>
      </c>
      <c r="R185" s="62" t="s">
        <v>12</v>
      </c>
      <c r="S185" s="50" t="e">
        <f>VLOOKUP(B185,БАЗА,6,FALSE)</f>
        <v>#N/A</v>
      </c>
      <c r="T185" s="50" t="e">
        <f>VLOOKUP(B185,БАЗА,7,FALSE)</f>
        <v>#N/A</v>
      </c>
      <c r="U185" s="50" t="e">
        <f t="shared" si="27"/>
        <v>#N/A</v>
      </c>
    </row>
    <row r="186" spans="1:21" s="5" customFormat="1" ht="9.75" customHeight="1" x14ac:dyDescent="0.2">
      <c r="A186" s="62"/>
      <c r="B186" s="62"/>
      <c r="C186" s="62"/>
      <c r="D186" s="62" t="s">
        <v>22</v>
      </c>
      <c r="E186" s="62" t="s">
        <v>22</v>
      </c>
      <c r="F186" s="2" t="s">
        <v>28</v>
      </c>
      <c r="G186" s="2" t="s">
        <v>22</v>
      </c>
      <c r="H186" s="2" t="s">
        <v>22</v>
      </c>
      <c r="I186" s="2" t="s">
        <v>22</v>
      </c>
      <c r="J186" s="2" t="s">
        <v>29</v>
      </c>
      <c r="K186" s="3" t="s">
        <v>25</v>
      </c>
      <c r="L186" s="62" t="s">
        <v>22</v>
      </c>
      <c r="M186" s="71" t="s">
        <v>22</v>
      </c>
      <c r="N186" s="71"/>
      <c r="O186" s="2" t="s">
        <v>27</v>
      </c>
      <c r="P186" s="4">
        <v>44865</v>
      </c>
      <c r="Q186" s="62"/>
      <c r="R186" s="62"/>
      <c r="S186" s="50"/>
      <c r="T186" s="50"/>
      <c r="U186" s="50"/>
    </row>
    <row r="187" spans="1:21" s="5" customFormat="1" ht="9.75" customHeight="1" x14ac:dyDescent="0.2">
      <c r="A187" s="62"/>
      <c r="B187" s="62"/>
      <c r="C187" s="62"/>
      <c r="D187" s="62" t="s">
        <v>22</v>
      </c>
      <c r="E187" s="62" t="s">
        <v>22</v>
      </c>
      <c r="F187" s="2" t="s">
        <v>30</v>
      </c>
      <c r="G187" s="2" t="s">
        <v>22</v>
      </c>
      <c r="H187" s="2" t="s">
        <v>22</v>
      </c>
      <c r="I187" s="2" t="s">
        <v>22</v>
      </c>
      <c r="J187" s="2" t="s">
        <v>31</v>
      </c>
      <c r="K187" s="3" t="s">
        <v>25</v>
      </c>
      <c r="L187" s="62" t="s">
        <v>22</v>
      </c>
      <c r="M187" s="71" t="s">
        <v>22</v>
      </c>
      <c r="N187" s="71"/>
      <c r="O187" s="2" t="s">
        <v>27</v>
      </c>
      <c r="P187" s="4">
        <v>44865</v>
      </c>
      <c r="Q187" s="62"/>
      <c r="R187" s="62"/>
      <c r="S187" s="50"/>
      <c r="T187" s="50"/>
      <c r="U187" s="50"/>
    </row>
    <row r="188" spans="1:21" s="5" customFormat="1" ht="9.75" customHeight="1" x14ac:dyDescent="0.2">
      <c r="A188" s="62"/>
      <c r="B188" s="62"/>
      <c r="C188" s="62"/>
      <c r="D188" s="62" t="s">
        <v>22</v>
      </c>
      <c r="E188" s="62" t="s">
        <v>22</v>
      </c>
      <c r="F188" s="2" t="s">
        <v>32</v>
      </c>
      <c r="G188" s="2" t="s">
        <v>22</v>
      </c>
      <c r="H188" s="2" t="s">
        <v>22</v>
      </c>
      <c r="I188" s="2" t="s">
        <v>22</v>
      </c>
      <c r="J188" s="2" t="s">
        <v>33</v>
      </c>
      <c r="K188" s="3" t="s">
        <v>25</v>
      </c>
      <c r="L188" s="62" t="s">
        <v>22</v>
      </c>
      <c r="M188" s="71" t="s">
        <v>22</v>
      </c>
      <c r="N188" s="71"/>
      <c r="O188" s="2" t="s">
        <v>27</v>
      </c>
      <c r="P188" s="4">
        <v>44865</v>
      </c>
      <c r="Q188" s="62"/>
      <c r="R188" s="62"/>
      <c r="S188" s="50"/>
      <c r="T188" s="50"/>
      <c r="U188" s="50"/>
    </row>
    <row r="189" spans="1:21" s="10" customFormat="1" ht="9.75" customHeight="1" x14ac:dyDescent="0.25">
      <c r="A189" s="62">
        <v>589</v>
      </c>
      <c r="B189" s="62" t="s">
        <v>309</v>
      </c>
      <c r="C189" s="62" t="s">
        <v>310</v>
      </c>
      <c r="D189" s="62" t="s">
        <v>11</v>
      </c>
      <c r="E189" s="62" t="s">
        <v>6</v>
      </c>
      <c r="F189" s="7" t="s">
        <v>66</v>
      </c>
      <c r="G189" s="7" t="s">
        <v>22</v>
      </c>
      <c r="H189" s="7" t="s">
        <v>81</v>
      </c>
      <c r="I189" s="7" t="s">
        <v>22</v>
      </c>
      <c r="J189" s="7" t="s">
        <v>22</v>
      </c>
      <c r="K189" s="8" t="s">
        <v>6</v>
      </c>
      <c r="L189" s="62" t="s">
        <v>311</v>
      </c>
      <c r="M189" s="71" t="s">
        <v>312</v>
      </c>
      <c r="N189" s="71" t="str">
        <f t="shared" ref="N189" si="36">C189&amp;"-"&amp;D189</f>
        <v>20.14.34.231-001</v>
      </c>
      <c r="O189" s="7" t="s">
        <v>27</v>
      </c>
      <c r="P189" s="9">
        <v>43738</v>
      </c>
      <c r="Q189" s="62" t="s">
        <v>58</v>
      </c>
      <c r="R189" s="62" t="s">
        <v>114</v>
      </c>
      <c r="S189" s="50" t="e">
        <f>VLOOKUP(B189,БАЗА,6,FALSE)</f>
        <v>#N/A</v>
      </c>
      <c r="T189" s="50" t="e">
        <f>VLOOKUP(B189,БАЗА,7,FALSE)</f>
        <v>#N/A</v>
      </c>
      <c r="U189" s="50" t="e">
        <f t="shared" si="27"/>
        <v>#N/A</v>
      </c>
    </row>
    <row r="190" spans="1:21" s="10" customFormat="1" ht="9.75" customHeight="1" x14ac:dyDescent="0.25">
      <c r="A190" s="62"/>
      <c r="B190" s="62"/>
      <c r="C190" s="62"/>
      <c r="D190" s="62" t="s">
        <v>22</v>
      </c>
      <c r="E190" s="62" t="s">
        <v>22</v>
      </c>
      <c r="F190" s="7" t="s">
        <v>68</v>
      </c>
      <c r="G190" s="7" t="s">
        <v>22</v>
      </c>
      <c r="H190" s="7" t="s">
        <v>22</v>
      </c>
      <c r="I190" s="7" t="s">
        <v>22</v>
      </c>
      <c r="J190" s="7" t="s">
        <v>69</v>
      </c>
      <c r="K190" s="8" t="s">
        <v>25</v>
      </c>
      <c r="L190" s="62" t="s">
        <v>22</v>
      </c>
      <c r="M190" s="71" t="s">
        <v>22</v>
      </c>
      <c r="N190" s="71"/>
      <c r="O190" s="7" t="s">
        <v>27</v>
      </c>
      <c r="P190" s="9">
        <v>43738</v>
      </c>
      <c r="Q190" s="62"/>
      <c r="R190" s="62"/>
      <c r="S190" s="50"/>
      <c r="T190" s="50"/>
      <c r="U190" s="50"/>
    </row>
    <row r="191" spans="1:21" s="10" customFormat="1" ht="9.75" customHeight="1" x14ac:dyDescent="0.25">
      <c r="A191" s="62"/>
      <c r="B191" s="62"/>
      <c r="C191" s="62"/>
      <c r="D191" s="62" t="s">
        <v>22</v>
      </c>
      <c r="E191" s="62" t="s">
        <v>22</v>
      </c>
      <c r="F191" s="7" t="s">
        <v>32</v>
      </c>
      <c r="G191" s="7" t="s">
        <v>22</v>
      </c>
      <c r="H191" s="7" t="s">
        <v>22</v>
      </c>
      <c r="I191" s="7" t="s">
        <v>22</v>
      </c>
      <c r="J191" s="7" t="s">
        <v>313</v>
      </c>
      <c r="K191" s="8" t="s">
        <v>25</v>
      </c>
      <c r="L191" s="62" t="s">
        <v>22</v>
      </c>
      <c r="M191" s="71" t="s">
        <v>22</v>
      </c>
      <c r="N191" s="71"/>
      <c r="O191" s="7" t="s">
        <v>27</v>
      </c>
      <c r="P191" s="9">
        <v>43738</v>
      </c>
      <c r="Q191" s="62"/>
      <c r="R191" s="62"/>
      <c r="S191" s="50"/>
      <c r="T191" s="50"/>
      <c r="U191" s="50"/>
    </row>
    <row r="192" spans="1:21" s="5" customFormat="1" ht="9.75" customHeight="1" x14ac:dyDescent="0.2">
      <c r="A192" s="62">
        <v>57</v>
      </c>
      <c r="B192" s="62" t="s">
        <v>314</v>
      </c>
      <c r="C192" s="62" t="s">
        <v>315</v>
      </c>
      <c r="D192" s="62" t="s">
        <v>11</v>
      </c>
      <c r="E192" s="62" t="s">
        <v>6</v>
      </c>
      <c r="F192" s="2" t="s">
        <v>316</v>
      </c>
      <c r="G192" s="2" t="s">
        <v>22</v>
      </c>
      <c r="H192" s="2" t="s">
        <v>22</v>
      </c>
      <c r="I192" s="2" t="s">
        <v>22</v>
      </c>
      <c r="J192" s="2" t="s">
        <v>178</v>
      </c>
      <c r="K192" s="3" t="s">
        <v>25</v>
      </c>
      <c r="L192" s="62" t="s">
        <v>317</v>
      </c>
      <c r="M192" s="71" t="s">
        <v>318</v>
      </c>
      <c r="N192" s="71" t="str">
        <f t="shared" ref="N192:N198" si="37">C192&amp;"-"&amp;D192</f>
        <v>01.13.43.110-001</v>
      </c>
      <c r="O192" s="2" t="s">
        <v>27</v>
      </c>
      <c r="P192" s="4">
        <v>44253</v>
      </c>
      <c r="Q192" s="62" t="s">
        <v>58</v>
      </c>
      <c r="R192" s="62" t="s">
        <v>12</v>
      </c>
      <c r="S192" s="50" t="e">
        <f>VLOOKUP(B192,БАЗА,6,FALSE)</f>
        <v>#N/A</v>
      </c>
      <c r="T192" s="50" t="e">
        <f>VLOOKUP(B192,БАЗА,7,FALSE)</f>
        <v>#N/A</v>
      </c>
      <c r="U192" s="50" t="e">
        <f t="shared" si="27"/>
        <v>#N/A</v>
      </c>
    </row>
    <row r="193" spans="1:21" s="5" customFormat="1" ht="9.75" customHeight="1" x14ac:dyDescent="0.2">
      <c r="A193" s="62"/>
      <c r="B193" s="62"/>
      <c r="C193" s="62"/>
      <c r="D193" s="62" t="s">
        <v>22</v>
      </c>
      <c r="E193" s="62" t="s">
        <v>22</v>
      </c>
      <c r="F193" s="2" t="s">
        <v>23</v>
      </c>
      <c r="G193" s="2" t="s">
        <v>22</v>
      </c>
      <c r="H193" s="2" t="s">
        <v>22</v>
      </c>
      <c r="I193" s="2" t="s">
        <v>22</v>
      </c>
      <c r="J193" s="2" t="s">
        <v>60</v>
      </c>
      <c r="K193" s="3" t="s">
        <v>25</v>
      </c>
      <c r="L193" s="62" t="s">
        <v>22</v>
      </c>
      <c r="M193" s="71" t="s">
        <v>22</v>
      </c>
      <c r="N193" s="71"/>
      <c r="O193" s="2" t="s">
        <v>27</v>
      </c>
      <c r="P193" s="4">
        <v>44253</v>
      </c>
      <c r="Q193" s="62"/>
      <c r="R193" s="62"/>
      <c r="S193" s="50"/>
      <c r="T193" s="50"/>
      <c r="U193" s="50"/>
    </row>
    <row r="194" spans="1:21" s="5" customFormat="1" ht="9.75" customHeight="1" x14ac:dyDescent="0.2">
      <c r="A194" s="62"/>
      <c r="B194" s="62"/>
      <c r="C194" s="62"/>
      <c r="D194" s="62" t="s">
        <v>22</v>
      </c>
      <c r="E194" s="62" t="s">
        <v>22</v>
      </c>
      <c r="F194" s="2" t="s">
        <v>319</v>
      </c>
      <c r="G194" s="2" t="s">
        <v>22</v>
      </c>
      <c r="H194" s="2" t="s">
        <v>22</v>
      </c>
      <c r="I194" s="2" t="s">
        <v>320</v>
      </c>
      <c r="J194" s="2" t="s">
        <v>22</v>
      </c>
      <c r="K194" s="3" t="s">
        <v>25</v>
      </c>
      <c r="L194" s="62" t="s">
        <v>22</v>
      </c>
      <c r="M194" s="71" t="s">
        <v>22</v>
      </c>
      <c r="N194" s="71"/>
      <c r="O194" s="2" t="s">
        <v>27</v>
      </c>
      <c r="P194" s="4">
        <v>44253</v>
      </c>
      <c r="Q194" s="62"/>
      <c r="R194" s="62"/>
      <c r="S194" s="50"/>
      <c r="T194" s="50"/>
      <c r="U194" s="50"/>
    </row>
    <row r="195" spans="1:21" s="5" customFormat="1" ht="9.75" customHeight="1" x14ac:dyDescent="0.2">
      <c r="A195" s="62"/>
      <c r="B195" s="62"/>
      <c r="C195" s="62"/>
      <c r="D195" s="62" t="s">
        <v>22</v>
      </c>
      <c r="E195" s="62" t="s">
        <v>22</v>
      </c>
      <c r="F195" s="2" t="s">
        <v>28</v>
      </c>
      <c r="G195" s="2" t="s">
        <v>22</v>
      </c>
      <c r="H195" s="2" t="s">
        <v>22</v>
      </c>
      <c r="I195" s="2" t="s">
        <v>22</v>
      </c>
      <c r="J195" s="2" t="s">
        <v>321</v>
      </c>
      <c r="K195" s="3" t="s">
        <v>25</v>
      </c>
      <c r="L195" s="62" t="s">
        <v>22</v>
      </c>
      <c r="M195" s="71" t="s">
        <v>22</v>
      </c>
      <c r="N195" s="71"/>
      <c r="O195" s="2" t="s">
        <v>27</v>
      </c>
      <c r="P195" s="4">
        <v>44253</v>
      </c>
      <c r="Q195" s="62"/>
      <c r="R195" s="62"/>
      <c r="S195" s="50"/>
      <c r="T195" s="50"/>
      <c r="U195" s="50"/>
    </row>
    <row r="196" spans="1:21" s="5" customFormat="1" ht="9.75" customHeight="1" x14ac:dyDescent="0.2">
      <c r="A196" s="62"/>
      <c r="B196" s="62"/>
      <c r="C196" s="62"/>
      <c r="D196" s="62" t="s">
        <v>22</v>
      </c>
      <c r="E196" s="62" t="s">
        <v>22</v>
      </c>
      <c r="F196" s="2" t="s">
        <v>30</v>
      </c>
      <c r="G196" s="2" t="s">
        <v>22</v>
      </c>
      <c r="H196" s="2" t="s">
        <v>22</v>
      </c>
      <c r="I196" s="2" t="s">
        <v>22</v>
      </c>
      <c r="J196" s="2" t="s">
        <v>31</v>
      </c>
      <c r="K196" s="3" t="s">
        <v>25</v>
      </c>
      <c r="L196" s="62" t="s">
        <v>22</v>
      </c>
      <c r="M196" s="71" t="s">
        <v>22</v>
      </c>
      <c r="N196" s="71"/>
      <c r="O196" s="2" t="s">
        <v>27</v>
      </c>
      <c r="P196" s="4">
        <v>44253</v>
      </c>
      <c r="Q196" s="62"/>
      <c r="R196" s="62"/>
      <c r="S196" s="50"/>
      <c r="T196" s="50"/>
      <c r="U196" s="50"/>
    </row>
    <row r="197" spans="1:21" s="5" customFormat="1" ht="9.75" customHeight="1" x14ac:dyDescent="0.2">
      <c r="A197" s="62"/>
      <c r="B197" s="62"/>
      <c r="C197" s="62"/>
      <c r="D197" s="62" t="s">
        <v>22</v>
      </c>
      <c r="E197" s="62" t="s">
        <v>22</v>
      </c>
      <c r="F197" s="2" t="s">
        <v>32</v>
      </c>
      <c r="G197" s="2" t="s">
        <v>22</v>
      </c>
      <c r="H197" s="2" t="s">
        <v>22</v>
      </c>
      <c r="I197" s="2" t="s">
        <v>22</v>
      </c>
      <c r="J197" s="2" t="s">
        <v>322</v>
      </c>
      <c r="K197" s="3" t="s">
        <v>25</v>
      </c>
      <c r="L197" s="62" t="s">
        <v>22</v>
      </c>
      <c r="M197" s="71" t="s">
        <v>22</v>
      </c>
      <c r="N197" s="71"/>
      <c r="O197" s="2" t="s">
        <v>27</v>
      </c>
      <c r="P197" s="4">
        <v>44253</v>
      </c>
      <c r="Q197" s="62"/>
      <c r="R197" s="62"/>
      <c r="S197" s="50"/>
      <c r="T197" s="50"/>
      <c r="U197" s="50"/>
    </row>
    <row r="198" spans="1:21" s="5" customFormat="1" ht="9.75" customHeight="1" x14ac:dyDescent="0.2">
      <c r="A198" s="62">
        <v>59</v>
      </c>
      <c r="B198" s="62" t="s">
        <v>323</v>
      </c>
      <c r="C198" s="62" t="s">
        <v>324</v>
      </c>
      <c r="D198" s="62" t="s">
        <v>11</v>
      </c>
      <c r="E198" s="62" t="s">
        <v>6</v>
      </c>
      <c r="F198" s="2" t="s">
        <v>23</v>
      </c>
      <c r="G198" s="2" t="s">
        <v>22</v>
      </c>
      <c r="H198" s="2" t="s">
        <v>22</v>
      </c>
      <c r="I198" s="2" t="s">
        <v>22</v>
      </c>
      <c r="J198" s="2" t="s">
        <v>60</v>
      </c>
      <c r="K198" s="3" t="s">
        <v>25</v>
      </c>
      <c r="L198" s="62" t="s">
        <v>325</v>
      </c>
      <c r="M198" s="71" t="s">
        <v>326</v>
      </c>
      <c r="N198" s="71" t="str">
        <f t="shared" si="37"/>
        <v>01.13.43.190-001</v>
      </c>
      <c r="O198" s="2" t="s">
        <v>27</v>
      </c>
      <c r="P198" s="4">
        <v>43677</v>
      </c>
      <c r="Q198" s="62" t="s">
        <v>58</v>
      </c>
      <c r="R198" s="62" t="s">
        <v>12</v>
      </c>
      <c r="S198" s="50" t="e">
        <f>VLOOKUP(B198,БАЗА,6,FALSE)</f>
        <v>#N/A</v>
      </c>
      <c r="T198" s="50" t="e">
        <f>VLOOKUP(B198,БАЗА,7,FALSE)</f>
        <v>#N/A</v>
      </c>
      <c r="U198" s="50" t="e">
        <f t="shared" si="27"/>
        <v>#N/A</v>
      </c>
    </row>
    <row r="199" spans="1:21" s="5" customFormat="1" ht="9.75" customHeight="1" x14ac:dyDescent="0.2">
      <c r="A199" s="62"/>
      <c r="B199" s="62"/>
      <c r="C199" s="62"/>
      <c r="D199" s="62" t="s">
        <v>22</v>
      </c>
      <c r="E199" s="62" t="s">
        <v>22</v>
      </c>
      <c r="F199" s="2" t="s">
        <v>30</v>
      </c>
      <c r="G199" s="2" t="s">
        <v>22</v>
      </c>
      <c r="H199" s="2" t="s">
        <v>22</v>
      </c>
      <c r="I199" s="2" t="s">
        <v>22</v>
      </c>
      <c r="J199" s="2" t="s">
        <v>31</v>
      </c>
      <c r="K199" s="3" t="s">
        <v>25</v>
      </c>
      <c r="L199" s="62" t="s">
        <v>22</v>
      </c>
      <c r="M199" s="71" t="s">
        <v>22</v>
      </c>
      <c r="N199" s="71"/>
      <c r="O199" s="2" t="s">
        <v>27</v>
      </c>
      <c r="P199" s="4">
        <v>43677</v>
      </c>
      <c r="Q199" s="62"/>
      <c r="R199" s="62"/>
      <c r="S199" s="50"/>
      <c r="T199" s="50"/>
      <c r="U199" s="50"/>
    </row>
    <row r="200" spans="1:21" s="5" customFormat="1" ht="9.75" customHeight="1" x14ac:dyDescent="0.2">
      <c r="A200" s="62"/>
      <c r="B200" s="62"/>
      <c r="C200" s="62"/>
      <c r="D200" s="62" t="s">
        <v>22</v>
      </c>
      <c r="E200" s="62" t="s">
        <v>22</v>
      </c>
      <c r="F200" s="2" t="s">
        <v>32</v>
      </c>
      <c r="G200" s="2" t="s">
        <v>22</v>
      </c>
      <c r="H200" s="2" t="s">
        <v>22</v>
      </c>
      <c r="I200" s="2" t="s">
        <v>327</v>
      </c>
      <c r="J200" s="2" t="s">
        <v>22</v>
      </c>
      <c r="K200" s="3" t="s">
        <v>25</v>
      </c>
      <c r="L200" s="62" t="s">
        <v>22</v>
      </c>
      <c r="M200" s="71" t="s">
        <v>22</v>
      </c>
      <c r="N200" s="71"/>
      <c r="O200" s="2" t="s">
        <v>27</v>
      </c>
      <c r="P200" s="4">
        <v>43677</v>
      </c>
      <c r="Q200" s="62"/>
      <c r="R200" s="62"/>
      <c r="S200" s="50"/>
      <c r="T200" s="50"/>
      <c r="U200" s="50"/>
    </row>
    <row r="201" spans="1:21" s="14" customFormat="1" ht="9.75" customHeight="1" x14ac:dyDescent="0.2">
      <c r="A201" s="70">
        <v>453</v>
      </c>
      <c r="B201" s="70" t="s">
        <v>328</v>
      </c>
      <c r="C201" s="70" t="s">
        <v>329</v>
      </c>
      <c r="D201" s="70" t="s">
        <v>11</v>
      </c>
      <c r="E201" s="70" t="s">
        <v>6</v>
      </c>
      <c r="F201" s="11" t="s">
        <v>330</v>
      </c>
      <c r="G201" s="11" t="s">
        <v>22</v>
      </c>
      <c r="H201" s="11" t="s">
        <v>22</v>
      </c>
      <c r="I201" s="11" t="s">
        <v>22</v>
      </c>
      <c r="J201" s="11" t="s">
        <v>331</v>
      </c>
      <c r="K201" s="12" t="s">
        <v>25</v>
      </c>
      <c r="L201" s="70" t="s">
        <v>332</v>
      </c>
      <c r="M201" s="71" t="s">
        <v>333</v>
      </c>
      <c r="N201" s="71" t="str">
        <f t="shared" ref="N201" si="38">C201&amp;"-"&amp;D201</f>
        <v>10.73.11.110-001</v>
      </c>
      <c r="O201" s="11" t="s">
        <v>27</v>
      </c>
      <c r="P201" s="13">
        <v>45443</v>
      </c>
      <c r="Q201" s="70" t="s">
        <v>58</v>
      </c>
      <c r="R201" s="70" t="s">
        <v>12</v>
      </c>
      <c r="S201" s="51" t="e">
        <f>VLOOKUP(B201,БАЗА,6,FALSE)</f>
        <v>#N/A</v>
      </c>
      <c r="T201" s="51" t="e">
        <f>VLOOKUP(B201,БАЗА,7,FALSE)</f>
        <v>#N/A</v>
      </c>
      <c r="U201" s="51" t="e">
        <f t="shared" si="27"/>
        <v>#N/A</v>
      </c>
    </row>
    <row r="202" spans="1:21" s="14" customFormat="1" ht="9.75" customHeight="1" x14ac:dyDescent="0.2">
      <c r="A202" s="70"/>
      <c r="B202" s="70"/>
      <c r="C202" s="70"/>
      <c r="D202" s="70" t="s">
        <v>22</v>
      </c>
      <c r="E202" s="70" t="s">
        <v>22</v>
      </c>
      <c r="F202" s="11" t="s">
        <v>334</v>
      </c>
      <c r="G202" s="11" t="s">
        <v>22</v>
      </c>
      <c r="H202" s="11" t="s">
        <v>22</v>
      </c>
      <c r="I202" s="11" t="s">
        <v>22</v>
      </c>
      <c r="J202" s="11" t="s">
        <v>335</v>
      </c>
      <c r="K202" s="12" t="s">
        <v>25</v>
      </c>
      <c r="L202" s="70" t="s">
        <v>22</v>
      </c>
      <c r="M202" s="71" t="s">
        <v>22</v>
      </c>
      <c r="N202" s="71"/>
      <c r="O202" s="11" t="s">
        <v>27</v>
      </c>
      <c r="P202" s="13">
        <v>45443</v>
      </c>
      <c r="Q202" s="70"/>
      <c r="R202" s="70"/>
      <c r="S202" s="51"/>
      <c r="T202" s="51"/>
      <c r="U202" s="51"/>
    </row>
    <row r="203" spans="1:21" s="14" customFormat="1" ht="9.75" customHeight="1" x14ac:dyDescent="0.2">
      <c r="A203" s="70"/>
      <c r="B203" s="70"/>
      <c r="C203" s="70"/>
      <c r="D203" s="70" t="s">
        <v>22</v>
      </c>
      <c r="E203" s="70" t="s">
        <v>22</v>
      </c>
      <c r="F203" s="11" t="s">
        <v>336</v>
      </c>
      <c r="G203" s="11" t="s">
        <v>22</v>
      </c>
      <c r="H203" s="11" t="s">
        <v>22</v>
      </c>
      <c r="I203" s="11" t="s">
        <v>22</v>
      </c>
      <c r="J203" s="11" t="s">
        <v>337</v>
      </c>
      <c r="K203" s="12" t="s">
        <v>25</v>
      </c>
      <c r="L203" s="70" t="s">
        <v>22</v>
      </c>
      <c r="M203" s="71" t="s">
        <v>22</v>
      </c>
      <c r="N203" s="71"/>
      <c r="O203" s="11" t="s">
        <v>27</v>
      </c>
      <c r="P203" s="13">
        <v>45443</v>
      </c>
      <c r="Q203" s="70"/>
      <c r="R203" s="70"/>
      <c r="S203" s="51"/>
      <c r="T203" s="51"/>
      <c r="U203" s="51"/>
    </row>
    <row r="204" spans="1:21" s="14" customFormat="1" ht="9.75" customHeight="1" x14ac:dyDescent="0.2">
      <c r="A204" s="70"/>
      <c r="B204" s="70"/>
      <c r="C204" s="70"/>
      <c r="D204" s="70" t="s">
        <v>22</v>
      </c>
      <c r="E204" s="70" t="s">
        <v>22</v>
      </c>
      <c r="F204" s="11" t="s">
        <v>338</v>
      </c>
      <c r="G204" s="11" t="s">
        <v>22</v>
      </c>
      <c r="H204" s="11" t="s">
        <v>22</v>
      </c>
      <c r="I204" s="11" t="s">
        <v>22</v>
      </c>
      <c r="J204" s="11" t="s">
        <v>339</v>
      </c>
      <c r="K204" s="12" t="s">
        <v>25</v>
      </c>
      <c r="L204" s="70" t="s">
        <v>22</v>
      </c>
      <c r="M204" s="71" t="s">
        <v>22</v>
      </c>
      <c r="N204" s="71"/>
      <c r="O204" s="11" t="s">
        <v>27</v>
      </c>
      <c r="P204" s="13">
        <v>45443</v>
      </c>
      <c r="Q204" s="70"/>
      <c r="R204" s="70"/>
      <c r="S204" s="51"/>
      <c r="T204" s="51"/>
      <c r="U204" s="51"/>
    </row>
    <row r="205" spans="1:21" s="14" customFormat="1" ht="9.75" customHeight="1" x14ac:dyDescent="0.2">
      <c r="A205" s="70"/>
      <c r="B205" s="70"/>
      <c r="C205" s="70"/>
      <c r="D205" s="70" t="s">
        <v>22</v>
      </c>
      <c r="E205" s="70" t="s">
        <v>22</v>
      </c>
      <c r="F205" s="11" t="s">
        <v>340</v>
      </c>
      <c r="G205" s="11" t="s">
        <v>22</v>
      </c>
      <c r="H205" s="11" t="s">
        <v>22</v>
      </c>
      <c r="I205" s="11" t="s">
        <v>64</v>
      </c>
      <c r="J205" s="11" t="s">
        <v>22</v>
      </c>
      <c r="K205" s="12" t="s">
        <v>25</v>
      </c>
      <c r="L205" s="70" t="s">
        <v>22</v>
      </c>
      <c r="M205" s="71" t="s">
        <v>22</v>
      </c>
      <c r="N205" s="71"/>
      <c r="O205" s="11" t="s">
        <v>27</v>
      </c>
      <c r="P205" s="13">
        <v>45443</v>
      </c>
      <c r="Q205" s="70"/>
      <c r="R205" s="70"/>
      <c r="S205" s="51"/>
      <c r="T205" s="51"/>
      <c r="U205" s="51"/>
    </row>
    <row r="206" spans="1:21" s="14" customFormat="1" ht="9.75" customHeight="1" x14ac:dyDescent="0.2">
      <c r="A206" s="70"/>
      <c r="B206" s="70"/>
      <c r="C206" s="70"/>
      <c r="D206" s="70" t="s">
        <v>22</v>
      </c>
      <c r="E206" s="70" t="s">
        <v>22</v>
      </c>
      <c r="F206" s="11" t="s">
        <v>341</v>
      </c>
      <c r="G206" s="11" t="s">
        <v>22</v>
      </c>
      <c r="H206" s="11" t="s">
        <v>22</v>
      </c>
      <c r="I206" s="11" t="s">
        <v>64</v>
      </c>
      <c r="J206" s="11" t="s">
        <v>22</v>
      </c>
      <c r="K206" s="12" t="s">
        <v>25</v>
      </c>
      <c r="L206" s="70" t="s">
        <v>22</v>
      </c>
      <c r="M206" s="71" t="s">
        <v>22</v>
      </c>
      <c r="N206" s="71"/>
      <c r="O206" s="11" t="s">
        <v>27</v>
      </c>
      <c r="P206" s="13">
        <v>45443</v>
      </c>
      <c r="Q206" s="70"/>
      <c r="R206" s="70"/>
      <c r="S206" s="51"/>
      <c r="T206" s="51"/>
      <c r="U206" s="51"/>
    </row>
    <row r="207" spans="1:21" s="14" customFormat="1" ht="9.75" customHeight="1" x14ac:dyDescent="0.2">
      <c r="A207" s="70"/>
      <c r="B207" s="70"/>
      <c r="C207" s="70"/>
      <c r="D207" s="70" t="s">
        <v>22</v>
      </c>
      <c r="E207" s="70" t="s">
        <v>22</v>
      </c>
      <c r="F207" s="11" t="s">
        <v>342</v>
      </c>
      <c r="G207" s="11" t="s">
        <v>22</v>
      </c>
      <c r="H207" s="11" t="s">
        <v>22</v>
      </c>
      <c r="I207" s="11" t="s">
        <v>22</v>
      </c>
      <c r="J207" s="11" t="s">
        <v>102</v>
      </c>
      <c r="K207" s="12" t="s">
        <v>25</v>
      </c>
      <c r="L207" s="70" t="s">
        <v>22</v>
      </c>
      <c r="M207" s="71" t="s">
        <v>22</v>
      </c>
      <c r="N207" s="71"/>
      <c r="O207" s="11" t="s">
        <v>27</v>
      </c>
      <c r="P207" s="13">
        <v>45443</v>
      </c>
      <c r="Q207" s="70"/>
      <c r="R207" s="70"/>
      <c r="S207" s="51"/>
      <c r="T207" s="51"/>
      <c r="U207" s="51"/>
    </row>
    <row r="208" spans="1:21" s="14" customFormat="1" ht="9.75" customHeight="1" x14ac:dyDescent="0.2">
      <c r="A208" s="70"/>
      <c r="B208" s="70"/>
      <c r="C208" s="70"/>
      <c r="D208" s="70" t="s">
        <v>22</v>
      </c>
      <c r="E208" s="70" t="s">
        <v>22</v>
      </c>
      <c r="F208" s="11" t="s">
        <v>343</v>
      </c>
      <c r="G208" s="11" t="s">
        <v>22</v>
      </c>
      <c r="H208" s="11" t="s">
        <v>22</v>
      </c>
      <c r="I208" s="11" t="s">
        <v>22</v>
      </c>
      <c r="J208" s="11" t="s">
        <v>344</v>
      </c>
      <c r="K208" s="12" t="s">
        <v>25</v>
      </c>
      <c r="L208" s="70" t="s">
        <v>22</v>
      </c>
      <c r="M208" s="71" t="s">
        <v>22</v>
      </c>
      <c r="N208" s="71"/>
      <c r="O208" s="11" t="s">
        <v>27</v>
      </c>
      <c r="P208" s="13">
        <v>45443</v>
      </c>
      <c r="Q208" s="70"/>
      <c r="R208" s="70"/>
      <c r="S208" s="51"/>
      <c r="T208" s="51"/>
      <c r="U208" s="51"/>
    </row>
    <row r="209" spans="1:21" s="14" customFormat="1" ht="9.75" customHeight="1" x14ac:dyDescent="0.2">
      <c r="A209" s="70"/>
      <c r="B209" s="70"/>
      <c r="C209" s="70"/>
      <c r="D209" s="70" t="s">
        <v>22</v>
      </c>
      <c r="E209" s="70" t="s">
        <v>22</v>
      </c>
      <c r="F209" s="11" t="s">
        <v>68</v>
      </c>
      <c r="G209" s="11" t="s">
        <v>22</v>
      </c>
      <c r="H209" s="11" t="s">
        <v>22</v>
      </c>
      <c r="I209" s="11" t="s">
        <v>22</v>
      </c>
      <c r="J209" s="11" t="s">
        <v>69</v>
      </c>
      <c r="K209" s="12" t="s">
        <v>25</v>
      </c>
      <c r="L209" s="70" t="s">
        <v>22</v>
      </c>
      <c r="M209" s="71" t="s">
        <v>22</v>
      </c>
      <c r="N209" s="71"/>
      <c r="O209" s="11" t="s">
        <v>27</v>
      </c>
      <c r="P209" s="13">
        <v>45443</v>
      </c>
      <c r="Q209" s="70"/>
      <c r="R209" s="70"/>
      <c r="S209" s="51"/>
      <c r="T209" s="51"/>
      <c r="U209" s="51"/>
    </row>
    <row r="210" spans="1:21" s="14" customFormat="1" ht="9.75" customHeight="1" x14ac:dyDescent="0.2">
      <c r="A210" s="70"/>
      <c r="B210" s="70"/>
      <c r="C210" s="70"/>
      <c r="D210" s="70" t="s">
        <v>22</v>
      </c>
      <c r="E210" s="70" t="s">
        <v>22</v>
      </c>
      <c r="F210" s="11" t="s">
        <v>32</v>
      </c>
      <c r="G210" s="11" t="s">
        <v>22</v>
      </c>
      <c r="H210" s="11" t="s">
        <v>22</v>
      </c>
      <c r="I210" s="11" t="s">
        <v>22</v>
      </c>
      <c r="J210" s="11" t="s">
        <v>345</v>
      </c>
      <c r="K210" s="12" t="s">
        <v>25</v>
      </c>
      <c r="L210" s="70" t="s">
        <v>22</v>
      </c>
      <c r="M210" s="71" t="s">
        <v>22</v>
      </c>
      <c r="N210" s="71"/>
      <c r="O210" s="11" t="s">
        <v>27</v>
      </c>
      <c r="P210" s="13">
        <v>45443</v>
      </c>
      <c r="Q210" s="70"/>
      <c r="R210" s="70"/>
      <c r="S210" s="51"/>
      <c r="T210" s="51"/>
      <c r="U210" s="51"/>
    </row>
    <row r="211" spans="1:21" s="5" customFormat="1" ht="9.75" customHeight="1" x14ac:dyDescent="0.2">
      <c r="A211" s="62">
        <v>78</v>
      </c>
      <c r="B211" s="62" t="s">
        <v>346</v>
      </c>
      <c r="C211" s="62" t="s">
        <v>347</v>
      </c>
      <c r="D211" s="62" t="s">
        <v>5</v>
      </c>
      <c r="E211" s="62" t="s">
        <v>6</v>
      </c>
      <c r="F211" s="2" t="s">
        <v>23</v>
      </c>
      <c r="G211" s="2" t="s">
        <v>22</v>
      </c>
      <c r="H211" s="2" t="s">
        <v>22</v>
      </c>
      <c r="I211" s="2" t="s">
        <v>22</v>
      </c>
      <c r="J211" s="2" t="s">
        <v>24</v>
      </c>
      <c r="K211" s="3" t="s">
        <v>25</v>
      </c>
      <c r="L211" s="62" t="s">
        <v>348</v>
      </c>
      <c r="M211" s="71" t="s">
        <v>349</v>
      </c>
      <c r="N211" s="71" t="str">
        <f t="shared" ref="N211" si="39">C211&amp;"-"&amp;D211</f>
        <v>01.23.14.000-002</v>
      </c>
      <c r="O211" s="2" t="s">
        <v>27</v>
      </c>
      <c r="P211" s="4">
        <v>44865</v>
      </c>
      <c r="Q211" s="62" t="s">
        <v>22</v>
      </c>
      <c r="R211" s="62" t="s">
        <v>12</v>
      </c>
      <c r="S211" s="50" t="e">
        <f>VLOOKUP(B211,БАЗА,6,FALSE)</f>
        <v>#N/A</v>
      </c>
      <c r="T211" s="50" t="e">
        <f>VLOOKUP(B211,БАЗА,7,FALSE)</f>
        <v>#N/A</v>
      </c>
      <c r="U211" s="50" t="e">
        <f t="shared" ref="U211:U272" si="40">ROUND(S211*T211,2)</f>
        <v>#N/A</v>
      </c>
    </row>
    <row r="212" spans="1:21" s="5" customFormat="1" ht="9.75" customHeight="1" x14ac:dyDescent="0.2">
      <c r="A212" s="62"/>
      <c r="B212" s="62"/>
      <c r="C212" s="62"/>
      <c r="D212" s="62" t="s">
        <v>22</v>
      </c>
      <c r="E212" s="62" t="s">
        <v>22</v>
      </c>
      <c r="F212" s="2" t="s">
        <v>350</v>
      </c>
      <c r="G212" s="2" t="s">
        <v>22</v>
      </c>
      <c r="H212" s="2" t="s">
        <v>22</v>
      </c>
      <c r="I212" s="2" t="s">
        <v>351</v>
      </c>
      <c r="J212" s="2" t="s">
        <v>22</v>
      </c>
      <c r="K212" s="3" t="s">
        <v>25</v>
      </c>
      <c r="L212" s="62" t="s">
        <v>22</v>
      </c>
      <c r="M212" s="71" t="s">
        <v>22</v>
      </c>
      <c r="N212" s="71"/>
      <c r="O212" s="2" t="s">
        <v>27</v>
      </c>
      <c r="P212" s="4">
        <v>44865</v>
      </c>
      <c r="Q212" s="62"/>
      <c r="R212" s="62"/>
      <c r="S212" s="50"/>
      <c r="T212" s="50"/>
      <c r="U212" s="50"/>
    </row>
    <row r="213" spans="1:21" s="5" customFormat="1" ht="9.75" customHeight="1" x14ac:dyDescent="0.2">
      <c r="A213" s="62"/>
      <c r="B213" s="62"/>
      <c r="C213" s="62"/>
      <c r="D213" s="62" t="s">
        <v>22</v>
      </c>
      <c r="E213" s="62" t="s">
        <v>22</v>
      </c>
      <c r="F213" s="2" t="s">
        <v>28</v>
      </c>
      <c r="G213" s="2" t="s">
        <v>22</v>
      </c>
      <c r="H213" s="2" t="s">
        <v>22</v>
      </c>
      <c r="I213" s="2" t="s">
        <v>22</v>
      </c>
      <c r="J213" s="2" t="s">
        <v>29</v>
      </c>
      <c r="K213" s="3" t="s">
        <v>25</v>
      </c>
      <c r="L213" s="62" t="s">
        <v>22</v>
      </c>
      <c r="M213" s="71" t="s">
        <v>22</v>
      </c>
      <c r="N213" s="71"/>
      <c r="O213" s="2" t="s">
        <v>27</v>
      </c>
      <c r="P213" s="4">
        <v>44865</v>
      </c>
      <c r="Q213" s="62"/>
      <c r="R213" s="62"/>
      <c r="S213" s="50"/>
      <c r="T213" s="50"/>
      <c r="U213" s="50"/>
    </row>
    <row r="214" spans="1:21" s="5" customFormat="1" ht="9.75" customHeight="1" x14ac:dyDescent="0.2">
      <c r="A214" s="62"/>
      <c r="B214" s="62"/>
      <c r="C214" s="62"/>
      <c r="D214" s="62" t="s">
        <v>22</v>
      </c>
      <c r="E214" s="62" t="s">
        <v>22</v>
      </c>
      <c r="F214" s="2" t="s">
        <v>30</v>
      </c>
      <c r="G214" s="2" t="s">
        <v>22</v>
      </c>
      <c r="H214" s="2" t="s">
        <v>22</v>
      </c>
      <c r="I214" s="2" t="s">
        <v>22</v>
      </c>
      <c r="J214" s="2" t="s">
        <v>31</v>
      </c>
      <c r="K214" s="3" t="s">
        <v>25</v>
      </c>
      <c r="L214" s="62" t="s">
        <v>22</v>
      </c>
      <c r="M214" s="71" t="s">
        <v>22</v>
      </c>
      <c r="N214" s="71"/>
      <c r="O214" s="2" t="s">
        <v>27</v>
      </c>
      <c r="P214" s="4">
        <v>44865</v>
      </c>
      <c r="Q214" s="62"/>
      <c r="R214" s="62"/>
      <c r="S214" s="50"/>
      <c r="T214" s="50"/>
      <c r="U214" s="50"/>
    </row>
    <row r="215" spans="1:21" s="5" customFormat="1" ht="9.75" customHeight="1" x14ac:dyDescent="0.2">
      <c r="A215" s="62"/>
      <c r="B215" s="62"/>
      <c r="C215" s="62"/>
      <c r="D215" s="62" t="s">
        <v>22</v>
      </c>
      <c r="E215" s="62" t="s">
        <v>22</v>
      </c>
      <c r="F215" s="2" t="s">
        <v>32</v>
      </c>
      <c r="G215" s="2" t="s">
        <v>22</v>
      </c>
      <c r="H215" s="2" t="s">
        <v>22</v>
      </c>
      <c r="I215" s="2" t="s">
        <v>22</v>
      </c>
      <c r="J215" s="2" t="s">
        <v>33</v>
      </c>
      <c r="K215" s="3" t="s">
        <v>25</v>
      </c>
      <c r="L215" s="62" t="s">
        <v>22</v>
      </c>
      <c r="M215" s="71" t="s">
        <v>22</v>
      </c>
      <c r="N215" s="71"/>
      <c r="O215" s="2" t="s">
        <v>27</v>
      </c>
      <c r="P215" s="4">
        <v>44865</v>
      </c>
      <c r="Q215" s="62"/>
      <c r="R215" s="62"/>
      <c r="S215" s="50"/>
      <c r="T215" s="50"/>
      <c r="U215" s="50"/>
    </row>
    <row r="216" spans="1:21" s="5" customFormat="1" ht="9.75" customHeight="1" x14ac:dyDescent="0.2">
      <c r="A216" s="62">
        <v>259</v>
      </c>
      <c r="B216" s="62" t="s">
        <v>352</v>
      </c>
      <c r="C216" s="62" t="s">
        <v>353</v>
      </c>
      <c r="D216" s="62" t="s">
        <v>11</v>
      </c>
      <c r="E216" s="62" t="s">
        <v>6</v>
      </c>
      <c r="F216" s="2" t="s">
        <v>354</v>
      </c>
      <c r="G216" s="2" t="s">
        <v>22</v>
      </c>
      <c r="H216" s="2" t="s">
        <v>22</v>
      </c>
      <c r="I216" s="2" t="s">
        <v>22</v>
      </c>
      <c r="J216" s="2" t="s">
        <v>355</v>
      </c>
      <c r="K216" s="3" t="s">
        <v>25</v>
      </c>
      <c r="L216" s="62" t="s">
        <v>356</v>
      </c>
      <c r="M216" s="71" t="s">
        <v>357</v>
      </c>
      <c r="N216" s="71" t="str">
        <f t="shared" ref="N216" si="41">C216&amp;"-"&amp;D216</f>
        <v>10.42.10.111-001</v>
      </c>
      <c r="O216" s="2" t="s">
        <v>27</v>
      </c>
      <c r="P216" s="4">
        <v>45289</v>
      </c>
      <c r="Q216" s="62" t="s">
        <v>58</v>
      </c>
      <c r="R216" s="62" t="s">
        <v>86</v>
      </c>
      <c r="S216" s="50" t="e">
        <f>VLOOKUP(B216,БАЗА,6,FALSE)</f>
        <v>#N/A</v>
      </c>
      <c r="T216" s="50" t="e">
        <f>VLOOKUP(B216,БАЗА,7,FALSE)</f>
        <v>#N/A</v>
      </c>
      <c r="U216" s="50" t="e">
        <f t="shared" si="40"/>
        <v>#N/A</v>
      </c>
    </row>
    <row r="217" spans="1:21" s="5" customFormat="1" ht="9.75" customHeight="1" x14ac:dyDescent="0.2">
      <c r="A217" s="62"/>
      <c r="B217" s="62"/>
      <c r="C217" s="62"/>
      <c r="D217" s="62" t="s">
        <v>22</v>
      </c>
      <c r="E217" s="62" t="s">
        <v>22</v>
      </c>
      <c r="F217" s="2" t="s">
        <v>358</v>
      </c>
      <c r="G217" s="2" t="s">
        <v>22</v>
      </c>
      <c r="H217" s="2" t="s">
        <v>22</v>
      </c>
      <c r="I217" s="2" t="s">
        <v>359</v>
      </c>
      <c r="J217" s="2" t="s">
        <v>22</v>
      </c>
      <c r="K217" s="3" t="s">
        <v>25</v>
      </c>
      <c r="L217" s="62" t="s">
        <v>22</v>
      </c>
      <c r="M217" s="71" t="s">
        <v>22</v>
      </c>
      <c r="N217" s="71"/>
      <c r="O217" s="2" t="s">
        <v>27</v>
      </c>
      <c r="P217" s="4">
        <v>45289</v>
      </c>
      <c r="Q217" s="62"/>
      <c r="R217" s="62"/>
      <c r="S217" s="50"/>
      <c r="T217" s="50"/>
      <c r="U217" s="50"/>
    </row>
    <row r="218" spans="1:21" s="5" customFormat="1" ht="9.75" customHeight="1" x14ac:dyDescent="0.2">
      <c r="A218" s="62"/>
      <c r="B218" s="62"/>
      <c r="C218" s="62"/>
      <c r="D218" s="62" t="s">
        <v>22</v>
      </c>
      <c r="E218" s="62" t="s">
        <v>22</v>
      </c>
      <c r="F218" s="2" t="s">
        <v>66</v>
      </c>
      <c r="G218" s="2" t="s">
        <v>22</v>
      </c>
      <c r="H218" s="2" t="s">
        <v>132</v>
      </c>
      <c r="I218" s="2" t="s">
        <v>22</v>
      </c>
      <c r="J218" s="2" t="s">
        <v>22</v>
      </c>
      <c r="K218" s="3" t="s">
        <v>6</v>
      </c>
      <c r="L218" s="62" t="s">
        <v>22</v>
      </c>
      <c r="M218" s="71" t="s">
        <v>22</v>
      </c>
      <c r="N218" s="71"/>
      <c r="O218" s="2" t="s">
        <v>27</v>
      </c>
      <c r="P218" s="4">
        <v>45289</v>
      </c>
      <c r="Q218" s="62"/>
      <c r="R218" s="62"/>
      <c r="S218" s="50"/>
      <c r="T218" s="50"/>
      <c r="U218" s="50"/>
    </row>
    <row r="219" spans="1:21" s="5" customFormat="1" ht="9.75" customHeight="1" x14ac:dyDescent="0.2">
      <c r="A219" s="62"/>
      <c r="B219" s="62"/>
      <c r="C219" s="62"/>
      <c r="D219" s="62" t="s">
        <v>22</v>
      </c>
      <c r="E219" s="62" t="s">
        <v>22</v>
      </c>
      <c r="F219" s="2" t="s">
        <v>68</v>
      </c>
      <c r="G219" s="2" t="s">
        <v>22</v>
      </c>
      <c r="H219" s="2" t="s">
        <v>22</v>
      </c>
      <c r="I219" s="2" t="s">
        <v>22</v>
      </c>
      <c r="J219" s="2" t="s">
        <v>69</v>
      </c>
      <c r="K219" s="3" t="s">
        <v>25</v>
      </c>
      <c r="L219" s="62" t="s">
        <v>22</v>
      </c>
      <c r="M219" s="71" t="s">
        <v>22</v>
      </c>
      <c r="N219" s="71"/>
      <c r="O219" s="2" t="s">
        <v>27</v>
      </c>
      <c r="P219" s="4">
        <v>45289</v>
      </c>
      <c r="Q219" s="62"/>
      <c r="R219" s="62"/>
      <c r="S219" s="50"/>
      <c r="T219" s="50"/>
      <c r="U219" s="50"/>
    </row>
    <row r="220" spans="1:21" s="5" customFormat="1" ht="9.75" customHeight="1" x14ac:dyDescent="0.2">
      <c r="A220" s="62"/>
      <c r="B220" s="62"/>
      <c r="C220" s="62"/>
      <c r="D220" s="62" t="s">
        <v>22</v>
      </c>
      <c r="E220" s="62" t="s">
        <v>22</v>
      </c>
      <c r="F220" s="2" t="s">
        <v>32</v>
      </c>
      <c r="G220" s="2" t="s">
        <v>22</v>
      </c>
      <c r="H220" s="2" t="s">
        <v>22</v>
      </c>
      <c r="I220" s="2" t="s">
        <v>22</v>
      </c>
      <c r="J220" s="2" t="s">
        <v>360</v>
      </c>
      <c r="K220" s="3" t="s">
        <v>25</v>
      </c>
      <c r="L220" s="62" t="s">
        <v>22</v>
      </c>
      <c r="M220" s="71" t="s">
        <v>22</v>
      </c>
      <c r="N220" s="71"/>
      <c r="O220" s="2" t="s">
        <v>27</v>
      </c>
      <c r="P220" s="4">
        <v>45289</v>
      </c>
      <c r="Q220" s="62"/>
      <c r="R220" s="62"/>
      <c r="S220" s="50"/>
      <c r="T220" s="50"/>
      <c r="U220" s="50"/>
    </row>
    <row r="221" spans="1:21" s="5" customFormat="1" ht="9.75" customHeight="1" x14ac:dyDescent="0.2">
      <c r="A221" s="62">
        <v>257</v>
      </c>
      <c r="B221" s="62" t="s">
        <v>361</v>
      </c>
      <c r="C221" s="62" t="s">
        <v>362</v>
      </c>
      <c r="D221" s="62" t="s">
        <v>11</v>
      </c>
      <c r="E221" s="62" t="s">
        <v>363</v>
      </c>
      <c r="F221" s="2" t="s">
        <v>364</v>
      </c>
      <c r="G221" s="2" t="s">
        <v>22</v>
      </c>
      <c r="H221" s="2" t="s">
        <v>22</v>
      </c>
      <c r="I221" s="2" t="s">
        <v>22</v>
      </c>
      <c r="J221" s="2" t="s">
        <v>365</v>
      </c>
      <c r="K221" s="3" t="s">
        <v>25</v>
      </c>
      <c r="L221" s="62" t="s">
        <v>366</v>
      </c>
      <c r="M221" s="71" t="s">
        <v>367</v>
      </c>
      <c r="N221" s="71" t="str">
        <f t="shared" ref="N221" si="42">C221&amp;"-"&amp;D221</f>
        <v>10.41.54.110-001</v>
      </c>
      <c r="O221" s="2" t="s">
        <v>27</v>
      </c>
      <c r="P221" s="4">
        <v>45443</v>
      </c>
      <c r="Q221" s="62" t="s">
        <v>58</v>
      </c>
      <c r="R221" s="62" t="s">
        <v>86</v>
      </c>
      <c r="S221" s="50" t="e">
        <f>VLOOKUP(B221,БАЗА,6,FALSE)</f>
        <v>#N/A</v>
      </c>
      <c r="T221" s="50" t="e">
        <f>VLOOKUP(B221,БАЗА,7,FALSE)</f>
        <v>#N/A</v>
      </c>
      <c r="U221" s="50" t="e">
        <f t="shared" si="40"/>
        <v>#N/A</v>
      </c>
    </row>
    <row r="222" spans="1:21" s="5" customFormat="1" ht="9.75" customHeight="1" x14ac:dyDescent="0.2">
      <c r="A222" s="62"/>
      <c r="B222" s="62"/>
      <c r="C222" s="62"/>
      <c r="D222" s="62" t="s">
        <v>22</v>
      </c>
      <c r="E222" s="62" t="s">
        <v>22</v>
      </c>
      <c r="F222" s="2" t="s">
        <v>368</v>
      </c>
      <c r="G222" s="2" t="s">
        <v>22</v>
      </c>
      <c r="H222" s="2" t="s">
        <v>22</v>
      </c>
      <c r="I222" s="2" t="s">
        <v>22</v>
      </c>
      <c r="J222" s="2" t="s">
        <v>369</v>
      </c>
      <c r="K222" s="3" t="s">
        <v>25</v>
      </c>
      <c r="L222" s="62" t="s">
        <v>22</v>
      </c>
      <c r="M222" s="71" t="s">
        <v>22</v>
      </c>
      <c r="N222" s="71"/>
      <c r="O222" s="2" t="s">
        <v>27</v>
      </c>
      <c r="P222" s="4">
        <v>45443</v>
      </c>
      <c r="Q222" s="62"/>
      <c r="R222" s="62"/>
      <c r="S222" s="50"/>
      <c r="T222" s="50"/>
      <c r="U222" s="50"/>
    </row>
    <row r="223" spans="1:21" s="5" customFormat="1" ht="9.75" customHeight="1" x14ac:dyDescent="0.2">
      <c r="A223" s="62"/>
      <c r="B223" s="62"/>
      <c r="C223" s="62"/>
      <c r="D223" s="62" t="s">
        <v>22</v>
      </c>
      <c r="E223" s="62" t="s">
        <v>22</v>
      </c>
      <c r="F223" s="2" t="s">
        <v>370</v>
      </c>
      <c r="G223" s="2" t="s">
        <v>22</v>
      </c>
      <c r="H223" s="2" t="s">
        <v>22</v>
      </c>
      <c r="I223" s="2" t="s">
        <v>22</v>
      </c>
      <c r="J223" s="2" t="s">
        <v>371</v>
      </c>
      <c r="K223" s="3" t="s">
        <v>25</v>
      </c>
      <c r="L223" s="62" t="s">
        <v>22</v>
      </c>
      <c r="M223" s="71" t="s">
        <v>22</v>
      </c>
      <c r="N223" s="71"/>
      <c r="O223" s="2" t="s">
        <v>27</v>
      </c>
      <c r="P223" s="4">
        <v>45443</v>
      </c>
      <c r="Q223" s="62"/>
      <c r="R223" s="62"/>
      <c r="S223" s="50"/>
      <c r="T223" s="50"/>
      <c r="U223" s="50"/>
    </row>
    <row r="224" spans="1:21" s="5" customFormat="1" ht="9.75" customHeight="1" x14ac:dyDescent="0.2">
      <c r="A224" s="62"/>
      <c r="B224" s="62"/>
      <c r="C224" s="62"/>
      <c r="D224" s="62" t="s">
        <v>22</v>
      </c>
      <c r="E224" s="62" t="s">
        <v>22</v>
      </c>
      <c r="F224" s="2" t="s">
        <v>68</v>
      </c>
      <c r="G224" s="2" t="s">
        <v>22</v>
      </c>
      <c r="H224" s="2" t="s">
        <v>22</v>
      </c>
      <c r="I224" s="2" t="s">
        <v>22</v>
      </c>
      <c r="J224" s="2" t="s">
        <v>69</v>
      </c>
      <c r="K224" s="3" t="s">
        <v>25</v>
      </c>
      <c r="L224" s="62" t="s">
        <v>22</v>
      </c>
      <c r="M224" s="71" t="s">
        <v>22</v>
      </c>
      <c r="N224" s="71"/>
      <c r="O224" s="2" t="s">
        <v>27</v>
      </c>
      <c r="P224" s="4">
        <v>45443</v>
      </c>
      <c r="Q224" s="62"/>
      <c r="R224" s="62"/>
      <c r="S224" s="50"/>
      <c r="T224" s="50"/>
      <c r="U224" s="50"/>
    </row>
    <row r="225" spans="1:21" s="5" customFormat="1" ht="9.75" customHeight="1" x14ac:dyDescent="0.2">
      <c r="A225" s="62"/>
      <c r="B225" s="62"/>
      <c r="C225" s="62"/>
      <c r="D225" s="62" t="s">
        <v>22</v>
      </c>
      <c r="E225" s="62" t="s">
        <v>22</v>
      </c>
      <c r="F225" s="2" t="s">
        <v>32</v>
      </c>
      <c r="G225" s="2" t="s">
        <v>22</v>
      </c>
      <c r="H225" s="2" t="s">
        <v>22</v>
      </c>
      <c r="I225" s="2" t="s">
        <v>22</v>
      </c>
      <c r="J225" s="2" t="s">
        <v>372</v>
      </c>
      <c r="K225" s="3" t="s">
        <v>25</v>
      </c>
      <c r="L225" s="62" t="s">
        <v>22</v>
      </c>
      <c r="M225" s="71" t="s">
        <v>22</v>
      </c>
      <c r="N225" s="71"/>
      <c r="O225" s="2" t="s">
        <v>27</v>
      </c>
      <c r="P225" s="4">
        <v>45443</v>
      </c>
      <c r="Q225" s="62"/>
      <c r="R225" s="62"/>
      <c r="S225" s="50"/>
      <c r="T225" s="50"/>
      <c r="U225" s="50"/>
    </row>
    <row r="226" spans="1:21" s="5" customFormat="1" ht="9.75" customHeight="1" x14ac:dyDescent="0.2">
      <c r="A226" s="62">
        <v>280</v>
      </c>
      <c r="B226" s="62" t="s">
        <v>373</v>
      </c>
      <c r="C226" s="62" t="s">
        <v>374</v>
      </c>
      <c r="D226" s="62" t="s">
        <v>170</v>
      </c>
      <c r="E226" s="62" t="s">
        <v>6</v>
      </c>
      <c r="F226" s="2" t="s">
        <v>375</v>
      </c>
      <c r="G226" s="2" t="s">
        <v>22</v>
      </c>
      <c r="H226" s="2" t="s">
        <v>22</v>
      </c>
      <c r="I226" s="2" t="s">
        <v>22</v>
      </c>
      <c r="J226" s="2" t="s">
        <v>376</v>
      </c>
      <c r="K226" s="3" t="s">
        <v>25</v>
      </c>
      <c r="L226" s="62" t="s">
        <v>377</v>
      </c>
      <c r="M226" s="71" t="s">
        <v>378</v>
      </c>
      <c r="N226" s="71" t="str">
        <f t="shared" ref="N226" si="43">C226&amp;"-"&amp;D226</f>
        <v>10.51.30.111-004</v>
      </c>
      <c r="O226" s="2" t="s">
        <v>27</v>
      </c>
      <c r="P226" s="4">
        <v>44804</v>
      </c>
      <c r="Q226" s="62" t="s">
        <v>58</v>
      </c>
      <c r="R226" s="62" t="s">
        <v>114</v>
      </c>
      <c r="S226" s="50" t="e">
        <f>VLOOKUP(B226,БАЗА,6,FALSE)</f>
        <v>#N/A</v>
      </c>
      <c r="T226" s="50" t="e">
        <f>VLOOKUP(B226,БАЗА,7,FALSE)</f>
        <v>#N/A</v>
      </c>
      <c r="U226" s="50" t="e">
        <f t="shared" si="40"/>
        <v>#N/A</v>
      </c>
    </row>
    <row r="227" spans="1:21" s="5" customFormat="1" ht="9.75" customHeight="1" x14ac:dyDescent="0.2">
      <c r="A227" s="62"/>
      <c r="B227" s="62"/>
      <c r="C227" s="62"/>
      <c r="D227" s="62" t="s">
        <v>22</v>
      </c>
      <c r="E227" s="62" t="s">
        <v>22</v>
      </c>
      <c r="F227" s="2" t="s">
        <v>379</v>
      </c>
      <c r="G227" s="2" t="s">
        <v>22</v>
      </c>
      <c r="H227" s="2" t="s">
        <v>22</v>
      </c>
      <c r="I227" s="2" t="s">
        <v>380</v>
      </c>
      <c r="J227" s="2" t="s">
        <v>22</v>
      </c>
      <c r="K227" s="3" t="s">
        <v>25</v>
      </c>
      <c r="L227" s="62" t="s">
        <v>22</v>
      </c>
      <c r="M227" s="71" t="s">
        <v>22</v>
      </c>
      <c r="N227" s="71"/>
      <c r="O227" s="2" t="s">
        <v>27</v>
      </c>
      <c r="P227" s="4">
        <v>44804</v>
      </c>
      <c r="Q227" s="62"/>
      <c r="R227" s="62"/>
      <c r="S227" s="50"/>
      <c r="T227" s="50"/>
      <c r="U227" s="50"/>
    </row>
    <row r="228" spans="1:21" s="5" customFormat="1" ht="9.75" customHeight="1" x14ac:dyDescent="0.2">
      <c r="A228" s="62"/>
      <c r="B228" s="62"/>
      <c r="C228" s="62"/>
      <c r="D228" s="62" t="s">
        <v>22</v>
      </c>
      <c r="E228" s="62" t="s">
        <v>22</v>
      </c>
      <c r="F228" s="2" t="s">
        <v>381</v>
      </c>
      <c r="G228" s="2" t="s">
        <v>22</v>
      </c>
      <c r="H228" s="2" t="s">
        <v>22</v>
      </c>
      <c r="I228" s="2" t="s">
        <v>22</v>
      </c>
      <c r="J228" s="2" t="s">
        <v>382</v>
      </c>
      <c r="K228" s="3" t="s">
        <v>25</v>
      </c>
      <c r="L228" s="62" t="s">
        <v>22</v>
      </c>
      <c r="M228" s="71" t="s">
        <v>22</v>
      </c>
      <c r="N228" s="71"/>
      <c r="O228" s="2" t="s">
        <v>27</v>
      </c>
      <c r="P228" s="4">
        <v>44804</v>
      </c>
      <c r="Q228" s="62"/>
      <c r="R228" s="62"/>
      <c r="S228" s="50"/>
      <c r="T228" s="50"/>
      <c r="U228" s="50"/>
    </row>
    <row r="229" spans="1:21" s="5" customFormat="1" ht="9.75" customHeight="1" x14ac:dyDescent="0.2">
      <c r="A229" s="62"/>
      <c r="B229" s="62"/>
      <c r="C229" s="62"/>
      <c r="D229" s="62" t="s">
        <v>22</v>
      </c>
      <c r="E229" s="62" t="s">
        <v>22</v>
      </c>
      <c r="F229" s="2" t="s">
        <v>66</v>
      </c>
      <c r="G229" s="2" t="s">
        <v>22</v>
      </c>
      <c r="H229" s="2" t="s">
        <v>383</v>
      </c>
      <c r="I229" s="2" t="s">
        <v>22</v>
      </c>
      <c r="J229" s="2" t="s">
        <v>22</v>
      </c>
      <c r="K229" s="3" t="s">
        <v>6</v>
      </c>
      <c r="L229" s="62" t="s">
        <v>22</v>
      </c>
      <c r="M229" s="71" t="s">
        <v>22</v>
      </c>
      <c r="N229" s="71"/>
      <c r="O229" s="2" t="s">
        <v>27</v>
      </c>
      <c r="P229" s="4">
        <v>44804</v>
      </c>
      <c r="Q229" s="62"/>
      <c r="R229" s="62"/>
      <c r="S229" s="50"/>
      <c r="T229" s="50"/>
      <c r="U229" s="50"/>
    </row>
    <row r="230" spans="1:21" s="5" customFormat="1" ht="9.75" customHeight="1" x14ac:dyDescent="0.2">
      <c r="A230" s="62"/>
      <c r="B230" s="62"/>
      <c r="C230" s="62"/>
      <c r="D230" s="62" t="s">
        <v>22</v>
      </c>
      <c r="E230" s="62" t="s">
        <v>22</v>
      </c>
      <c r="F230" s="2" t="s">
        <v>165</v>
      </c>
      <c r="G230" s="2" t="s">
        <v>22</v>
      </c>
      <c r="H230" s="2" t="s">
        <v>22</v>
      </c>
      <c r="I230" s="2" t="s">
        <v>22</v>
      </c>
      <c r="J230" s="2" t="s">
        <v>384</v>
      </c>
      <c r="K230" s="3" t="s">
        <v>167</v>
      </c>
      <c r="L230" s="62" t="s">
        <v>22</v>
      </c>
      <c r="M230" s="71" t="s">
        <v>22</v>
      </c>
      <c r="N230" s="71"/>
      <c r="O230" s="2" t="s">
        <v>27</v>
      </c>
      <c r="P230" s="4">
        <v>44804</v>
      </c>
      <c r="Q230" s="62"/>
      <c r="R230" s="62"/>
      <c r="S230" s="50"/>
      <c r="T230" s="50"/>
      <c r="U230" s="50"/>
    </row>
    <row r="231" spans="1:21" s="5" customFormat="1" ht="9.75" customHeight="1" x14ac:dyDescent="0.2">
      <c r="A231" s="62"/>
      <c r="B231" s="62"/>
      <c r="C231" s="62"/>
      <c r="D231" s="62" t="s">
        <v>22</v>
      </c>
      <c r="E231" s="62" t="s">
        <v>22</v>
      </c>
      <c r="F231" s="2" t="s">
        <v>131</v>
      </c>
      <c r="G231" s="2" t="s">
        <v>22</v>
      </c>
      <c r="H231" s="2" t="s">
        <v>22</v>
      </c>
      <c r="I231" s="2" t="s">
        <v>22</v>
      </c>
      <c r="J231" s="2" t="s">
        <v>102</v>
      </c>
      <c r="K231" s="3" t="s">
        <v>25</v>
      </c>
      <c r="L231" s="62" t="s">
        <v>22</v>
      </c>
      <c r="M231" s="71" t="s">
        <v>22</v>
      </c>
      <c r="N231" s="71"/>
      <c r="O231" s="2" t="s">
        <v>27</v>
      </c>
      <c r="P231" s="4">
        <v>44804</v>
      </c>
      <c r="Q231" s="62"/>
      <c r="R231" s="62"/>
      <c r="S231" s="50"/>
      <c r="T231" s="50"/>
      <c r="U231" s="50"/>
    </row>
    <row r="232" spans="1:21" s="5" customFormat="1" ht="9.75" customHeight="1" x14ac:dyDescent="0.2">
      <c r="A232" s="62"/>
      <c r="B232" s="62"/>
      <c r="C232" s="62"/>
      <c r="D232" s="62" t="s">
        <v>22</v>
      </c>
      <c r="E232" s="62" t="s">
        <v>22</v>
      </c>
      <c r="F232" s="2" t="s">
        <v>68</v>
      </c>
      <c r="G232" s="2" t="s">
        <v>22</v>
      </c>
      <c r="H232" s="2" t="s">
        <v>22</v>
      </c>
      <c r="I232" s="2" t="s">
        <v>22</v>
      </c>
      <c r="J232" s="2" t="s">
        <v>69</v>
      </c>
      <c r="K232" s="3" t="s">
        <v>25</v>
      </c>
      <c r="L232" s="62" t="s">
        <v>22</v>
      </c>
      <c r="M232" s="71" t="s">
        <v>22</v>
      </c>
      <c r="N232" s="71"/>
      <c r="O232" s="2" t="s">
        <v>27</v>
      </c>
      <c r="P232" s="4">
        <v>44804</v>
      </c>
      <c r="Q232" s="62"/>
      <c r="R232" s="62"/>
      <c r="S232" s="50"/>
      <c r="T232" s="50"/>
      <c r="U232" s="50"/>
    </row>
    <row r="233" spans="1:21" s="5" customFormat="1" ht="9.75" customHeight="1" x14ac:dyDescent="0.2">
      <c r="A233" s="62"/>
      <c r="B233" s="62"/>
      <c r="C233" s="62"/>
      <c r="D233" s="62" t="s">
        <v>22</v>
      </c>
      <c r="E233" s="62" t="s">
        <v>22</v>
      </c>
      <c r="F233" s="2" t="s">
        <v>32</v>
      </c>
      <c r="G233" s="2" t="s">
        <v>22</v>
      </c>
      <c r="H233" s="2" t="s">
        <v>22</v>
      </c>
      <c r="I233" s="2" t="s">
        <v>22</v>
      </c>
      <c r="J233" s="2" t="s">
        <v>385</v>
      </c>
      <c r="K233" s="3" t="s">
        <v>25</v>
      </c>
      <c r="L233" s="62" t="s">
        <v>22</v>
      </c>
      <c r="M233" s="71" t="s">
        <v>22</v>
      </c>
      <c r="N233" s="71"/>
      <c r="O233" s="2" t="s">
        <v>27</v>
      </c>
      <c r="P233" s="4">
        <v>44804</v>
      </c>
      <c r="Q233" s="62"/>
      <c r="R233" s="62"/>
      <c r="S233" s="50"/>
      <c r="T233" s="50"/>
      <c r="U233" s="50"/>
    </row>
    <row r="234" spans="1:21" s="5" customFormat="1" ht="9.75" customHeight="1" x14ac:dyDescent="0.2">
      <c r="A234" s="62">
        <v>266</v>
      </c>
      <c r="B234" s="62" t="s">
        <v>386</v>
      </c>
      <c r="C234" s="62" t="s">
        <v>387</v>
      </c>
      <c r="D234" s="62" t="s">
        <v>11</v>
      </c>
      <c r="E234" s="62" t="s">
        <v>363</v>
      </c>
      <c r="F234" s="2" t="s">
        <v>388</v>
      </c>
      <c r="G234" s="2" t="s">
        <v>22</v>
      </c>
      <c r="H234" s="2" t="s">
        <v>22</v>
      </c>
      <c r="I234" s="2" t="s">
        <v>22</v>
      </c>
      <c r="J234" s="2" t="s">
        <v>389</v>
      </c>
      <c r="K234" s="3" t="s">
        <v>25</v>
      </c>
      <c r="L234" s="62" t="s">
        <v>390</v>
      </c>
      <c r="M234" s="71" t="s">
        <v>391</v>
      </c>
      <c r="N234" s="71" t="str">
        <f t="shared" ref="N234" si="44">C234&amp;"-"&amp;D234</f>
        <v>10.51.11.121-001</v>
      </c>
      <c r="O234" s="2" t="s">
        <v>27</v>
      </c>
      <c r="P234" s="4">
        <v>44804</v>
      </c>
      <c r="Q234" s="62" t="s">
        <v>58</v>
      </c>
      <c r="R234" s="62" t="s">
        <v>86</v>
      </c>
      <c r="S234" s="50" t="e">
        <f>VLOOKUP(B234,БАЗА,6,FALSE)</f>
        <v>#N/A</v>
      </c>
      <c r="T234" s="50" t="e">
        <f>VLOOKUP(B234,БАЗА,7,FALSE)</f>
        <v>#N/A</v>
      </c>
      <c r="U234" s="50" t="e">
        <f t="shared" si="40"/>
        <v>#N/A</v>
      </c>
    </row>
    <row r="235" spans="1:21" s="5" customFormat="1" ht="9.75" customHeight="1" x14ac:dyDescent="0.2">
      <c r="A235" s="62"/>
      <c r="B235" s="62"/>
      <c r="C235" s="62"/>
      <c r="D235" s="62" t="s">
        <v>22</v>
      </c>
      <c r="E235" s="62" t="s">
        <v>22</v>
      </c>
      <c r="F235" s="2" t="s">
        <v>392</v>
      </c>
      <c r="G235" s="2" t="s">
        <v>22</v>
      </c>
      <c r="H235" s="2" t="s">
        <v>132</v>
      </c>
      <c r="I235" s="2" t="s">
        <v>22</v>
      </c>
      <c r="J235" s="2" t="s">
        <v>22</v>
      </c>
      <c r="K235" s="3" t="s">
        <v>363</v>
      </c>
      <c r="L235" s="62" t="s">
        <v>22</v>
      </c>
      <c r="M235" s="71" t="s">
        <v>22</v>
      </c>
      <c r="N235" s="71"/>
      <c r="O235" s="2" t="s">
        <v>27</v>
      </c>
      <c r="P235" s="4">
        <v>44804</v>
      </c>
      <c r="Q235" s="62"/>
      <c r="R235" s="62"/>
      <c r="S235" s="50"/>
      <c r="T235" s="50"/>
      <c r="U235" s="50"/>
    </row>
    <row r="236" spans="1:21" s="5" customFormat="1" ht="9.75" customHeight="1" x14ac:dyDescent="0.2">
      <c r="A236" s="62"/>
      <c r="B236" s="62"/>
      <c r="C236" s="62"/>
      <c r="D236" s="62" t="s">
        <v>22</v>
      </c>
      <c r="E236" s="62" t="s">
        <v>22</v>
      </c>
      <c r="F236" s="2" t="s">
        <v>393</v>
      </c>
      <c r="G236" s="2" t="s">
        <v>22</v>
      </c>
      <c r="H236" s="2" t="s">
        <v>22</v>
      </c>
      <c r="I236" s="2" t="s">
        <v>22</v>
      </c>
      <c r="J236" s="2" t="s">
        <v>394</v>
      </c>
      <c r="K236" s="3" t="s">
        <v>167</v>
      </c>
      <c r="L236" s="62" t="s">
        <v>22</v>
      </c>
      <c r="M236" s="71" t="s">
        <v>22</v>
      </c>
      <c r="N236" s="71"/>
      <c r="O236" s="2" t="s">
        <v>27</v>
      </c>
      <c r="P236" s="4">
        <v>44804</v>
      </c>
      <c r="Q236" s="62"/>
      <c r="R236" s="62"/>
      <c r="S236" s="50"/>
      <c r="T236" s="50"/>
      <c r="U236" s="50"/>
    </row>
    <row r="237" spans="1:21" s="5" customFormat="1" ht="9.75" customHeight="1" x14ac:dyDescent="0.2">
      <c r="A237" s="62"/>
      <c r="B237" s="62"/>
      <c r="C237" s="62"/>
      <c r="D237" s="62" t="s">
        <v>22</v>
      </c>
      <c r="E237" s="62" t="s">
        <v>22</v>
      </c>
      <c r="F237" s="2" t="s">
        <v>395</v>
      </c>
      <c r="G237" s="2" t="s">
        <v>22</v>
      </c>
      <c r="H237" s="2" t="s">
        <v>22</v>
      </c>
      <c r="I237" s="2" t="s">
        <v>22</v>
      </c>
      <c r="J237" s="2" t="s">
        <v>396</v>
      </c>
      <c r="K237" s="3" t="s">
        <v>167</v>
      </c>
      <c r="L237" s="62" t="s">
        <v>22</v>
      </c>
      <c r="M237" s="71" t="s">
        <v>22</v>
      </c>
      <c r="N237" s="71"/>
      <c r="O237" s="2" t="s">
        <v>27</v>
      </c>
      <c r="P237" s="4">
        <v>44804</v>
      </c>
      <c r="Q237" s="62"/>
      <c r="R237" s="62"/>
      <c r="S237" s="50"/>
      <c r="T237" s="50"/>
      <c r="U237" s="50"/>
    </row>
    <row r="238" spans="1:21" s="5" customFormat="1" ht="9.75" customHeight="1" x14ac:dyDescent="0.2">
      <c r="A238" s="62"/>
      <c r="B238" s="62"/>
      <c r="C238" s="62"/>
      <c r="D238" s="62" t="s">
        <v>22</v>
      </c>
      <c r="E238" s="62" t="s">
        <v>22</v>
      </c>
      <c r="F238" s="2" t="s">
        <v>397</v>
      </c>
      <c r="G238" s="2" t="s">
        <v>22</v>
      </c>
      <c r="H238" s="2" t="s">
        <v>22</v>
      </c>
      <c r="I238" s="2" t="s">
        <v>22</v>
      </c>
      <c r="J238" s="2" t="s">
        <v>398</v>
      </c>
      <c r="K238" s="3" t="s">
        <v>25</v>
      </c>
      <c r="L238" s="62" t="s">
        <v>22</v>
      </c>
      <c r="M238" s="71" t="s">
        <v>22</v>
      </c>
      <c r="N238" s="71"/>
      <c r="O238" s="2" t="s">
        <v>27</v>
      </c>
      <c r="P238" s="4">
        <v>44804</v>
      </c>
      <c r="Q238" s="62"/>
      <c r="R238" s="62"/>
      <c r="S238" s="50"/>
      <c r="T238" s="50"/>
      <c r="U238" s="50"/>
    </row>
    <row r="239" spans="1:21" s="5" customFormat="1" ht="9.75" customHeight="1" x14ac:dyDescent="0.2">
      <c r="A239" s="62"/>
      <c r="B239" s="62"/>
      <c r="C239" s="62"/>
      <c r="D239" s="62" t="s">
        <v>22</v>
      </c>
      <c r="E239" s="62" t="s">
        <v>22</v>
      </c>
      <c r="F239" s="2" t="s">
        <v>399</v>
      </c>
      <c r="G239" s="2" t="s">
        <v>22</v>
      </c>
      <c r="H239" s="2" t="s">
        <v>22</v>
      </c>
      <c r="I239" s="2" t="s">
        <v>400</v>
      </c>
      <c r="J239" s="2" t="s">
        <v>22</v>
      </c>
      <c r="K239" s="3" t="s">
        <v>25</v>
      </c>
      <c r="L239" s="62" t="s">
        <v>22</v>
      </c>
      <c r="M239" s="71" t="s">
        <v>22</v>
      </c>
      <c r="N239" s="71"/>
      <c r="O239" s="2" t="s">
        <v>27</v>
      </c>
      <c r="P239" s="4">
        <v>44804</v>
      </c>
      <c r="Q239" s="62"/>
      <c r="R239" s="62"/>
      <c r="S239" s="50"/>
      <c r="T239" s="50"/>
      <c r="U239" s="50"/>
    </row>
    <row r="240" spans="1:21" s="5" customFormat="1" ht="9.75" customHeight="1" x14ac:dyDescent="0.2">
      <c r="A240" s="62"/>
      <c r="B240" s="62"/>
      <c r="C240" s="62"/>
      <c r="D240" s="62" t="s">
        <v>22</v>
      </c>
      <c r="E240" s="62" t="s">
        <v>22</v>
      </c>
      <c r="F240" s="2" t="s">
        <v>401</v>
      </c>
      <c r="G240" s="2" t="s">
        <v>22</v>
      </c>
      <c r="H240" s="2" t="s">
        <v>22</v>
      </c>
      <c r="I240" s="2" t="s">
        <v>64</v>
      </c>
      <c r="J240" s="2" t="s">
        <v>22</v>
      </c>
      <c r="K240" s="3" t="s">
        <v>25</v>
      </c>
      <c r="L240" s="62" t="s">
        <v>22</v>
      </c>
      <c r="M240" s="71" t="s">
        <v>22</v>
      </c>
      <c r="N240" s="71"/>
      <c r="O240" s="2" t="s">
        <v>27</v>
      </c>
      <c r="P240" s="4">
        <v>44804</v>
      </c>
      <c r="Q240" s="62"/>
      <c r="R240" s="62"/>
      <c r="S240" s="50"/>
      <c r="T240" s="50"/>
      <c r="U240" s="50"/>
    </row>
    <row r="241" spans="1:21" s="5" customFormat="1" ht="9.75" customHeight="1" x14ac:dyDescent="0.2">
      <c r="A241" s="62"/>
      <c r="B241" s="62"/>
      <c r="C241" s="62"/>
      <c r="D241" s="62" t="s">
        <v>22</v>
      </c>
      <c r="E241" s="62" t="s">
        <v>22</v>
      </c>
      <c r="F241" s="2" t="s">
        <v>402</v>
      </c>
      <c r="G241" s="2" t="s">
        <v>22</v>
      </c>
      <c r="H241" s="2" t="s">
        <v>22</v>
      </c>
      <c r="I241" s="2" t="s">
        <v>22</v>
      </c>
      <c r="J241" s="2" t="s">
        <v>403</v>
      </c>
      <c r="K241" s="3" t="s">
        <v>25</v>
      </c>
      <c r="L241" s="62" t="s">
        <v>22</v>
      </c>
      <c r="M241" s="71" t="s">
        <v>22</v>
      </c>
      <c r="N241" s="71"/>
      <c r="O241" s="2" t="s">
        <v>27</v>
      </c>
      <c r="P241" s="4">
        <v>44804</v>
      </c>
      <c r="Q241" s="62"/>
      <c r="R241" s="62"/>
      <c r="S241" s="50"/>
      <c r="T241" s="50"/>
      <c r="U241" s="50"/>
    </row>
    <row r="242" spans="1:21" s="5" customFormat="1" ht="9.75" customHeight="1" x14ac:dyDescent="0.2">
      <c r="A242" s="62"/>
      <c r="B242" s="62"/>
      <c r="C242" s="62"/>
      <c r="D242" s="62" t="s">
        <v>22</v>
      </c>
      <c r="E242" s="62" t="s">
        <v>22</v>
      </c>
      <c r="F242" s="2" t="s">
        <v>68</v>
      </c>
      <c r="G242" s="2" t="s">
        <v>22</v>
      </c>
      <c r="H242" s="2" t="s">
        <v>22</v>
      </c>
      <c r="I242" s="2" t="s">
        <v>22</v>
      </c>
      <c r="J242" s="2" t="s">
        <v>69</v>
      </c>
      <c r="K242" s="3" t="s">
        <v>25</v>
      </c>
      <c r="L242" s="62" t="s">
        <v>22</v>
      </c>
      <c r="M242" s="71" t="s">
        <v>22</v>
      </c>
      <c r="N242" s="71"/>
      <c r="O242" s="2" t="s">
        <v>27</v>
      </c>
      <c r="P242" s="4">
        <v>44804</v>
      </c>
      <c r="Q242" s="62"/>
      <c r="R242" s="62"/>
      <c r="S242" s="50"/>
      <c r="T242" s="50"/>
      <c r="U242" s="50"/>
    </row>
    <row r="243" spans="1:21" s="5" customFormat="1" ht="9.75" customHeight="1" x14ac:dyDescent="0.2">
      <c r="A243" s="62"/>
      <c r="B243" s="62"/>
      <c r="C243" s="62"/>
      <c r="D243" s="62" t="s">
        <v>22</v>
      </c>
      <c r="E243" s="62" t="s">
        <v>22</v>
      </c>
      <c r="F243" s="2" t="s">
        <v>32</v>
      </c>
      <c r="G243" s="2" t="s">
        <v>22</v>
      </c>
      <c r="H243" s="2" t="s">
        <v>22</v>
      </c>
      <c r="I243" s="2" t="s">
        <v>22</v>
      </c>
      <c r="J243" s="2" t="s">
        <v>404</v>
      </c>
      <c r="K243" s="3" t="s">
        <v>25</v>
      </c>
      <c r="L243" s="62" t="s">
        <v>22</v>
      </c>
      <c r="M243" s="71" t="s">
        <v>22</v>
      </c>
      <c r="N243" s="71"/>
      <c r="O243" s="2" t="s">
        <v>27</v>
      </c>
      <c r="P243" s="4">
        <v>44804</v>
      </c>
      <c r="Q243" s="62"/>
      <c r="R243" s="62"/>
      <c r="S243" s="50"/>
      <c r="T243" s="50"/>
      <c r="U243" s="50"/>
    </row>
    <row r="244" spans="1:21" s="10" customFormat="1" ht="9.75" customHeight="1" x14ac:dyDescent="0.25">
      <c r="A244" s="62">
        <v>525</v>
      </c>
      <c r="B244" s="62" t="s">
        <v>405</v>
      </c>
      <c r="C244" s="62" t="s">
        <v>406</v>
      </c>
      <c r="D244" s="62" t="s">
        <v>156</v>
      </c>
      <c r="E244" s="62" t="s">
        <v>363</v>
      </c>
      <c r="F244" s="7" t="s">
        <v>397</v>
      </c>
      <c r="G244" s="7" t="s">
        <v>22</v>
      </c>
      <c r="H244" s="7" t="s">
        <v>22</v>
      </c>
      <c r="I244" s="7" t="s">
        <v>407</v>
      </c>
      <c r="J244" s="7" t="s">
        <v>22</v>
      </c>
      <c r="K244" s="8" t="s">
        <v>25</v>
      </c>
      <c r="L244" s="62" t="s">
        <v>408</v>
      </c>
      <c r="M244" s="71" t="s">
        <v>409</v>
      </c>
      <c r="N244" s="71" t="str">
        <f t="shared" ref="N244" si="45">C244&amp;"-"&amp;D244</f>
        <v>10.86.10.110-003</v>
      </c>
      <c r="O244" s="7" t="s">
        <v>27</v>
      </c>
      <c r="P244" s="9">
        <v>44043</v>
      </c>
      <c r="Q244" s="62" t="s">
        <v>58</v>
      </c>
      <c r="R244" s="62" t="s">
        <v>86</v>
      </c>
      <c r="S244" s="50" t="e">
        <f>VLOOKUP(B244,БАЗА,6,FALSE)</f>
        <v>#N/A</v>
      </c>
      <c r="T244" s="50" t="e">
        <f>VLOOKUP(B244,БАЗА,7,FALSE)</f>
        <v>#N/A</v>
      </c>
      <c r="U244" s="50" t="e">
        <f t="shared" si="40"/>
        <v>#N/A</v>
      </c>
    </row>
    <row r="245" spans="1:21" s="10" customFormat="1" ht="9.75" customHeight="1" x14ac:dyDescent="0.25">
      <c r="A245" s="62"/>
      <c r="B245" s="62"/>
      <c r="C245" s="62"/>
      <c r="D245" s="62" t="s">
        <v>22</v>
      </c>
      <c r="E245" s="62" t="s">
        <v>22</v>
      </c>
      <c r="F245" s="7" t="s">
        <v>410</v>
      </c>
      <c r="G245" s="7" t="s">
        <v>22</v>
      </c>
      <c r="H245" s="7" t="s">
        <v>22</v>
      </c>
      <c r="I245" s="7" t="s">
        <v>22</v>
      </c>
      <c r="J245" s="7" t="s">
        <v>411</v>
      </c>
      <c r="K245" s="8" t="s">
        <v>167</v>
      </c>
      <c r="L245" s="62" t="s">
        <v>22</v>
      </c>
      <c r="M245" s="71" t="s">
        <v>22</v>
      </c>
      <c r="N245" s="71"/>
      <c r="O245" s="7" t="s">
        <v>27</v>
      </c>
      <c r="P245" s="9">
        <v>44043</v>
      </c>
      <c r="Q245" s="62"/>
      <c r="R245" s="62"/>
      <c r="S245" s="50"/>
      <c r="T245" s="50"/>
      <c r="U245" s="50"/>
    </row>
    <row r="246" spans="1:21" s="10" customFormat="1" ht="9.75" customHeight="1" x14ac:dyDescent="0.2">
      <c r="A246" s="62"/>
      <c r="B246" s="62"/>
      <c r="C246" s="62"/>
      <c r="D246" s="62" t="s">
        <v>22</v>
      </c>
      <c r="E246" s="62" t="s">
        <v>22</v>
      </c>
      <c r="F246" s="11" t="s">
        <v>401</v>
      </c>
      <c r="G246" s="11" t="s">
        <v>22</v>
      </c>
      <c r="H246" s="11" t="s">
        <v>22</v>
      </c>
      <c r="I246" s="11" t="s">
        <v>22</v>
      </c>
      <c r="J246" s="11" t="s">
        <v>58</v>
      </c>
      <c r="K246" s="12" t="s">
        <v>25</v>
      </c>
      <c r="L246" s="62" t="s">
        <v>22</v>
      </c>
      <c r="M246" s="71" t="s">
        <v>22</v>
      </c>
      <c r="N246" s="71"/>
      <c r="O246" s="11" t="s">
        <v>27</v>
      </c>
      <c r="P246" s="13">
        <v>44043</v>
      </c>
      <c r="Q246" s="62"/>
      <c r="R246" s="62"/>
      <c r="S246" s="50"/>
      <c r="T246" s="50"/>
      <c r="U246" s="50"/>
    </row>
    <row r="247" spans="1:21" s="10" customFormat="1" ht="9.75" customHeight="1" x14ac:dyDescent="0.2">
      <c r="A247" s="62"/>
      <c r="B247" s="62"/>
      <c r="C247" s="62"/>
      <c r="D247" s="62" t="s">
        <v>22</v>
      </c>
      <c r="E247" s="62" t="s">
        <v>22</v>
      </c>
      <c r="F247" s="11" t="s">
        <v>388</v>
      </c>
      <c r="G247" s="11" t="s">
        <v>22</v>
      </c>
      <c r="H247" s="11" t="s">
        <v>22</v>
      </c>
      <c r="I247" s="11" t="s">
        <v>22</v>
      </c>
      <c r="J247" s="11" t="s">
        <v>389</v>
      </c>
      <c r="K247" s="12" t="s">
        <v>25</v>
      </c>
      <c r="L247" s="62" t="s">
        <v>22</v>
      </c>
      <c r="M247" s="71" t="s">
        <v>22</v>
      </c>
      <c r="N247" s="71"/>
      <c r="O247" s="11" t="s">
        <v>27</v>
      </c>
      <c r="P247" s="13">
        <v>44043</v>
      </c>
      <c r="Q247" s="62"/>
      <c r="R247" s="62"/>
      <c r="S247" s="50"/>
      <c r="T247" s="50"/>
      <c r="U247" s="50"/>
    </row>
    <row r="248" spans="1:21" s="10" customFormat="1" ht="9.75" customHeight="1" x14ac:dyDescent="0.2">
      <c r="A248" s="62"/>
      <c r="B248" s="62"/>
      <c r="C248" s="62"/>
      <c r="D248" s="62" t="s">
        <v>22</v>
      </c>
      <c r="E248" s="62" t="s">
        <v>22</v>
      </c>
      <c r="F248" s="11" t="s">
        <v>392</v>
      </c>
      <c r="G248" s="11" t="s">
        <v>22</v>
      </c>
      <c r="H248" s="11" t="s">
        <v>412</v>
      </c>
      <c r="I248" s="11" t="s">
        <v>22</v>
      </c>
      <c r="J248" s="11" t="s">
        <v>22</v>
      </c>
      <c r="K248" s="12" t="s">
        <v>363</v>
      </c>
      <c r="L248" s="62" t="s">
        <v>22</v>
      </c>
      <c r="M248" s="71" t="s">
        <v>22</v>
      </c>
      <c r="N248" s="71"/>
      <c r="O248" s="11" t="s">
        <v>27</v>
      </c>
      <c r="P248" s="13">
        <v>44043</v>
      </c>
      <c r="Q248" s="62"/>
      <c r="R248" s="62"/>
      <c r="S248" s="50"/>
      <c r="T248" s="50"/>
      <c r="U248" s="50"/>
    </row>
    <row r="249" spans="1:21" s="10" customFormat="1" ht="9.75" customHeight="1" x14ac:dyDescent="0.25">
      <c r="A249" s="62"/>
      <c r="B249" s="62"/>
      <c r="C249" s="62"/>
      <c r="D249" s="62" t="s">
        <v>22</v>
      </c>
      <c r="E249" s="62" t="s">
        <v>22</v>
      </c>
      <c r="F249" s="7" t="s">
        <v>68</v>
      </c>
      <c r="G249" s="7" t="s">
        <v>22</v>
      </c>
      <c r="H249" s="7" t="s">
        <v>22</v>
      </c>
      <c r="I249" s="7" t="s">
        <v>22</v>
      </c>
      <c r="J249" s="7" t="s">
        <v>69</v>
      </c>
      <c r="K249" s="8" t="s">
        <v>25</v>
      </c>
      <c r="L249" s="62" t="s">
        <v>22</v>
      </c>
      <c r="M249" s="71" t="s">
        <v>22</v>
      </c>
      <c r="N249" s="71"/>
      <c r="O249" s="7" t="s">
        <v>27</v>
      </c>
      <c r="P249" s="9">
        <v>44043</v>
      </c>
      <c r="Q249" s="62"/>
      <c r="R249" s="62"/>
      <c r="S249" s="50"/>
      <c r="T249" s="50"/>
      <c r="U249" s="50"/>
    </row>
    <row r="250" spans="1:21" s="10" customFormat="1" ht="9.75" customHeight="1" x14ac:dyDescent="0.25">
      <c r="A250" s="62"/>
      <c r="B250" s="62"/>
      <c r="C250" s="62"/>
      <c r="D250" s="62" t="s">
        <v>22</v>
      </c>
      <c r="E250" s="62" t="s">
        <v>22</v>
      </c>
      <c r="F250" s="7" t="s">
        <v>32</v>
      </c>
      <c r="G250" s="7" t="s">
        <v>22</v>
      </c>
      <c r="H250" s="7" t="s">
        <v>22</v>
      </c>
      <c r="I250" s="7" t="s">
        <v>22</v>
      </c>
      <c r="J250" s="7" t="s">
        <v>413</v>
      </c>
      <c r="K250" s="8" t="s">
        <v>25</v>
      </c>
      <c r="L250" s="62" t="s">
        <v>22</v>
      </c>
      <c r="M250" s="71" t="s">
        <v>22</v>
      </c>
      <c r="N250" s="71"/>
      <c r="O250" s="7" t="s">
        <v>27</v>
      </c>
      <c r="P250" s="9">
        <v>44043</v>
      </c>
      <c r="Q250" s="62"/>
      <c r="R250" s="62"/>
      <c r="S250" s="50"/>
      <c r="T250" s="50"/>
      <c r="U250" s="50"/>
    </row>
    <row r="251" spans="1:21" s="5" customFormat="1" ht="9.75" customHeight="1" x14ac:dyDescent="0.2">
      <c r="A251" s="62">
        <v>297</v>
      </c>
      <c r="B251" s="62" t="s">
        <v>414</v>
      </c>
      <c r="C251" s="62" t="s">
        <v>415</v>
      </c>
      <c r="D251" s="62" t="s">
        <v>11</v>
      </c>
      <c r="E251" s="62" t="s">
        <v>6</v>
      </c>
      <c r="F251" s="2" t="s">
        <v>77</v>
      </c>
      <c r="G251" s="2" t="s">
        <v>22</v>
      </c>
      <c r="H251" s="2" t="s">
        <v>22</v>
      </c>
      <c r="I251" s="2" t="s">
        <v>22</v>
      </c>
      <c r="J251" s="2" t="s">
        <v>416</v>
      </c>
      <c r="K251" s="3" t="s">
        <v>25</v>
      </c>
      <c r="L251" s="62" t="s">
        <v>417</v>
      </c>
      <c r="M251" s="71" t="s">
        <v>418</v>
      </c>
      <c r="N251" s="71" t="str">
        <f t="shared" ref="N251" si="46">C251&amp;"-"&amp;D251</f>
        <v>10.51.51.113-001</v>
      </c>
      <c r="O251" s="2" t="s">
        <v>27</v>
      </c>
      <c r="P251" s="4">
        <v>43921</v>
      </c>
      <c r="Q251" s="62" t="s">
        <v>58</v>
      </c>
      <c r="R251" s="62" t="s">
        <v>114</v>
      </c>
      <c r="S251" s="50" t="e">
        <f>VLOOKUP(B251,БАЗА,6,FALSE)</f>
        <v>#N/A</v>
      </c>
      <c r="T251" s="50" t="e">
        <f>VLOOKUP(B251,БАЗА,7,FALSE)</f>
        <v>#N/A</v>
      </c>
      <c r="U251" s="50" t="e">
        <f t="shared" si="40"/>
        <v>#N/A</v>
      </c>
    </row>
    <row r="252" spans="1:21" s="5" customFormat="1" ht="9.75" customHeight="1" x14ac:dyDescent="0.2">
      <c r="A252" s="62"/>
      <c r="B252" s="62"/>
      <c r="C252" s="62"/>
      <c r="D252" s="62" t="s">
        <v>22</v>
      </c>
      <c r="E252" s="62" t="s">
        <v>22</v>
      </c>
      <c r="F252" s="2" t="s">
        <v>419</v>
      </c>
      <c r="G252" s="2" t="s">
        <v>22</v>
      </c>
      <c r="H252" s="2" t="s">
        <v>22</v>
      </c>
      <c r="I252" s="2" t="s">
        <v>22</v>
      </c>
      <c r="J252" s="2" t="s">
        <v>420</v>
      </c>
      <c r="K252" s="3" t="s">
        <v>25</v>
      </c>
      <c r="L252" s="62" t="s">
        <v>22</v>
      </c>
      <c r="M252" s="71" t="s">
        <v>22</v>
      </c>
      <c r="N252" s="71"/>
      <c r="O252" s="2" t="s">
        <v>27</v>
      </c>
      <c r="P252" s="4">
        <v>43921</v>
      </c>
      <c r="Q252" s="62"/>
      <c r="R252" s="62"/>
      <c r="S252" s="50"/>
      <c r="T252" s="50"/>
      <c r="U252" s="50"/>
    </row>
    <row r="253" spans="1:21" s="5" customFormat="1" ht="9.75" customHeight="1" x14ac:dyDescent="0.2">
      <c r="A253" s="62"/>
      <c r="B253" s="62"/>
      <c r="C253" s="62"/>
      <c r="D253" s="62" t="s">
        <v>22</v>
      </c>
      <c r="E253" s="62" t="s">
        <v>22</v>
      </c>
      <c r="F253" s="2" t="s">
        <v>410</v>
      </c>
      <c r="G253" s="2" t="s">
        <v>22</v>
      </c>
      <c r="H253" s="2" t="s">
        <v>22</v>
      </c>
      <c r="I253" s="2" t="s">
        <v>22</v>
      </c>
      <c r="J253" s="2" t="s">
        <v>421</v>
      </c>
      <c r="K253" s="3" t="s">
        <v>167</v>
      </c>
      <c r="L253" s="62" t="s">
        <v>22</v>
      </c>
      <c r="M253" s="71" t="s">
        <v>22</v>
      </c>
      <c r="N253" s="71"/>
      <c r="O253" s="2" t="s">
        <v>27</v>
      </c>
      <c r="P253" s="4">
        <v>43921</v>
      </c>
      <c r="Q253" s="62"/>
      <c r="R253" s="62"/>
      <c r="S253" s="50"/>
      <c r="T253" s="50"/>
      <c r="U253" s="50"/>
    </row>
    <row r="254" spans="1:21" s="5" customFormat="1" ht="9.75" customHeight="1" x14ac:dyDescent="0.2">
      <c r="A254" s="62"/>
      <c r="B254" s="62"/>
      <c r="C254" s="62"/>
      <c r="D254" s="62" t="s">
        <v>22</v>
      </c>
      <c r="E254" s="62" t="s">
        <v>22</v>
      </c>
      <c r="F254" s="2" t="s">
        <v>66</v>
      </c>
      <c r="G254" s="2" t="s">
        <v>22</v>
      </c>
      <c r="H254" s="2" t="s">
        <v>172</v>
      </c>
      <c r="I254" s="2" t="s">
        <v>22</v>
      </c>
      <c r="J254" s="2" t="s">
        <v>22</v>
      </c>
      <c r="K254" s="3" t="s">
        <v>6</v>
      </c>
      <c r="L254" s="62" t="s">
        <v>22</v>
      </c>
      <c r="M254" s="71" t="s">
        <v>22</v>
      </c>
      <c r="N254" s="71"/>
      <c r="O254" s="2" t="s">
        <v>27</v>
      </c>
      <c r="P254" s="4">
        <v>43921</v>
      </c>
      <c r="Q254" s="62"/>
      <c r="R254" s="62"/>
      <c r="S254" s="50"/>
      <c r="T254" s="50"/>
      <c r="U254" s="50"/>
    </row>
    <row r="255" spans="1:21" s="5" customFormat="1" ht="9.75" customHeight="1" x14ac:dyDescent="0.2">
      <c r="A255" s="62"/>
      <c r="B255" s="62"/>
      <c r="C255" s="62"/>
      <c r="D255" s="62" t="s">
        <v>22</v>
      </c>
      <c r="E255" s="62" t="s">
        <v>22</v>
      </c>
      <c r="F255" s="2" t="s">
        <v>68</v>
      </c>
      <c r="G255" s="2" t="s">
        <v>22</v>
      </c>
      <c r="H255" s="2" t="s">
        <v>22</v>
      </c>
      <c r="I255" s="2" t="s">
        <v>22</v>
      </c>
      <c r="J255" s="2" t="s">
        <v>69</v>
      </c>
      <c r="K255" s="3" t="s">
        <v>25</v>
      </c>
      <c r="L255" s="62" t="s">
        <v>22</v>
      </c>
      <c r="M255" s="71" t="s">
        <v>22</v>
      </c>
      <c r="N255" s="71"/>
      <c r="O255" s="2" t="s">
        <v>27</v>
      </c>
      <c r="P255" s="4">
        <v>43921</v>
      </c>
      <c r="Q255" s="62"/>
      <c r="R255" s="62"/>
      <c r="S255" s="50"/>
      <c r="T255" s="50"/>
      <c r="U255" s="50"/>
    </row>
    <row r="256" spans="1:21" s="5" customFormat="1" ht="9.75" customHeight="1" x14ac:dyDescent="0.2">
      <c r="A256" s="62"/>
      <c r="B256" s="62"/>
      <c r="C256" s="62"/>
      <c r="D256" s="62" t="s">
        <v>22</v>
      </c>
      <c r="E256" s="62" t="s">
        <v>22</v>
      </c>
      <c r="F256" s="2" t="s">
        <v>32</v>
      </c>
      <c r="G256" s="2" t="s">
        <v>22</v>
      </c>
      <c r="H256" s="2" t="s">
        <v>22</v>
      </c>
      <c r="I256" s="2" t="s">
        <v>22</v>
      </c>
      <c r="J256" s="2" t="s">
        <v>422</v>
      </c>
      <c r="K256" s="3" t="s">
        <v>25</v>
      </c>
      <c r="L256" s="62" t="s">
        <v>22</v>
      </c>
      <c r="M256" s="71" t="s">
        <v>22</v>
      </c>
      <c r="N256" s="71"/>
      <c r="O256" s="2" t="s">
        <v>27</v>
      </c>
      <c r="P256" s="4">
        <v>43921</v>
      </c>
      <c r="Q256" s="62"/>
      <c r="R256" s="62"/>
      <c r="S256" s="50"/>
      <c r="T256" s="50"/>
      <c r="U256" s="50"/>
    </row>
    <row r="257" spans="1:21" s="5" customFormat="1" ht="9.75" customHeight="1" x14ac:dyDescent="0.2">
      <c r="A257" s="62">
        <v>49</v>
      </c>
      <c r="B257" s="62" t="s">
        <v>423</v>
      </c>
      <c r="C257" s="62" t="s">
        <v>424</v>
      </c>
      <c r="D257" s="62" t="s">
        <v>11</v>
      </c>
      <c r="E257" s="62" t="s">
        <v>6</v>
      </c>
      <c r="F257" s="2" t="s">
        <v>425</v>
      </c>
      <c r="G257" s="2" t="s">
        <v>22</v>
      </c>
      <c r="H257" s="2" t="s">
        <v>22</v>
      </c>
      <c r="I257" s="2" t="s">
        <v>22</v>
      </c>
      <c r="J257" s="2" t="s">
        <v>178</v>
      </c>
      <c r="K257" s="3" t="s">
        <v>25</v>
      </c>
      <c r="L257" s="62" t="s">
        <v>426</v>
      </c>
      <c r="M257" s="71" t="s">
        <v>427</v>
      </c>
      <c r="N257" s="71" t="str">
        <f t="shared" ref="N257" si="47">C257&amp;"-"&amp;D257</f>
        <v>01.13.41.110-001</v>
      </c>
      <c r="O257" s="2" t="s">
        <v>27</v>
      </c>
      <c r="P257" s="4">
        <v>44865</v>
      </c>
      <c r="Q257" s="62" t="s">
        <v>58</v>
      </c>
      <c r="R257" s="62" t="s">
        <v>86</v>
      </c>
      <c r="S257" s="50" t="e">
        <f>VLOOKUP(B257,БАЗА,6,FALSE)</f>
        <v>#N/A</v>
      </c>
      <c r="T257" s="50" t="e">
        <f>VLOOKUP(B257,БАЗА,7,FALSE)</f>
        <v>#N/A</v>
      </c>
      <c r="U257" s="50" t="e">
        <f t="shared" si="40"/>
        <v>#N/A</v>
      </c>
    </row>
    <row r="258" spans="1:21" s="5" customFormat="1" ht="9.75" customHeight="1" x14ac:dyDescent="0.2">
      <c r="A258" s="62"/>
      <c r="B258" s="62"/>
      <c r="C258" s="62"/>
      <c r="D258" s="62" t="s">
        <v>22</v>
      </c>
      <c r="E258" s="62" t="s">
        <v>22</v>
      </c>
      <c r="F258" s="2" t="s">
        <v>23</v>
      </c>
      <c r="G258" s="2" t="s">
        <v>22</v>
      </c>
      <c r="H258" s="2" t="s">
        <v>22</v>
      </c>
      <c r="I258" s="2" t="s">
        <v>22</v>
      </c>
      <c r="J258" s="2" t="s">
        <v>24</v>
      </c>
      <c r="K258" s="3" t="s">
        <v>25</v>
      </c>
      <c r="L258" s="62" t="s">
        <v>22</v>
      </c>
      <c r="M258" s="71" t="s">
        <v>22</v>
      </c>
      <c r="N258" s="71"/>
      <c r="O258" s="2" t="s">
        <v>27</v>
      </c>
      <c r="P258" s="4">
        <v>44865</v>
      </c>
      <c r="Q258" s="62"/>
      <c r="R258" s="62"/>
      <c r="S258" s="50"/>
      <c r="T258" s="50"/>
      <c r="U258" s="50"/>
    </row>
    <row r="259" spans="1:21" s="5" customFormat="1" ht="9.75" customHeight="1" x14ac:dyDescent="0.2">
      <c r="A259" s="62"/>
      <c r="B259" s="62"/>
      <c r="C259" s="62"/>
      <c r="D259" s="62" t="s">
        <v>22</v>
      </c>
      <c r="E259" s="62" t="s">
        <v>22</v>
      </c>
      <c r="F259" s="2" t="s">
        <v>28</v>
      </c>
      <c r="G259" s="2" t="s">
        <v>22</v>
      </c>
      <c r="H259" s="2" t="s">
        <v>22</v>
      </c>
      <c r="I259" s="2" t="s">
        <v>22</v>
      </c>
      <c r="J259" s="2" t="s">
        <v>195</v>
      </c>
      <c r="K259" s="3" t="s">
        <v>25</v>
      </c>
      <c r="L259" s="62" t="s">
        <v>22</v>
      </c>
      <c r="M259" s="71" t="s">
        <v>22</v>
      </c>
      <c r="N259" s="71"/>
      <c r="O259" s="2" t="s">
        <v>27</v>
      </c>
      <c r="P259" s="4">
        <v>44865</v>
      </c>
      <c r="Q259" s="62"/>
      <c r="R259" s="62"/>
      <c r="S259" s="50"/>
      <c r="T259" s="50"/>
      <c r="U259" s="50"/>
    </row>
    <row r="260" spans="1:21" s="5" customFormat="1" ht="9.75" customHeight="1" x14ac:dyDescent="0.2">
      <c r="A260" s="62"/>
      <c r="B260" s="62"/>
      <c r="C260" s="62"/>
      <c r="D260" s="62" t="s">
        <v>22</v>
      </c>
      <c r="E260" s="62" t="s">
        <v>22</v>
      </c>
      <c r="F260" s="2" t="s">
        <v>30</v>
      </c>
      <c r="G260" s="2" t="s">
        <v>22</v>
      </c>
      <c r="H260" s="2" t="s">
        <v>22</v>
      </c>
      <c r="I260" s="2" t="s">
        <v>22</v>
      </c>
      <c r="J260" s="2" t="s">
        <v>31</v>
      </c>
      <c r="K260" s="3" t="s">
        <v>25</v>
      </c>
      <c r="L260" s="62" t="s">
        <v>22</v>
      </c>
      <c r="M260" s="71" t="s">
        <v>22</v>
      </c>
      <c r="N260" s="71"/>
      <c r="O260" s="2" t="s">
        <v>27</v>
      </c>
      <c r="P260" s="4">
        <v>44865</v>
      </c>
      <c r="Q260" s="62"/>
      <c r="R260" s="62"/>
      <c r="S260" s="50"/>
      <c r="T260" s="50"/>
      <c r="U260" s="50"/>
    </row>
    <row r="261" spans="1:21" s="5" customFormat="1" ht="9.75" customHeight="1" x14ac:dyDescent="0.2">
      <c r="A261" s="62"/>
      <c r="B261" s="62"/>
      <c r="C261" s="62"/>
      <c r="D261" s="62" t="s">
        <v>22</v>
      </c>
      <c r="E261" s="62" t="s">
        <v>22</v>
      </c>
      <c r="F261" s="2" t="s">
        <v>32</v>
      </c>
      <c r="G261" s="2" t="s">
        <v>22</v>
      </c>
      <c r="H261" s="2" t="s">
        <v>22</v>
      </c>
      <c r="I261" s="2" t="s">
        <v>22</v>
      </c>
      <c r="J261" s="2" t="s">
        <v>428</v>
      </c>
      <c r="K261" s="3" t="s">
        <v>25</v>
      </c>
      <c r="L261" s="62" t="s">
        <v>22</v>
      </c>
      <c r="M261" s="71" t="s">
        <v>22</v>
      </c>
      <c r="N261" s="71"/>
      <c r="O261" s="2" t="s">
        <v>27</v>
      </c>
      <c r="P261" s="4">
        <v>44865</v>
      </c>
      <c r="Q261" s="62"/>
      <c r="R261" s="62"/>
      <c r="S261" s="50"/>
      <c r="T261" s="50"/>
      <c r="U261" s="50"/>
    </row>
    <row r="262" spans="1:21" s="5" customFormat="1" ht="9.75" customHeight="1" x14ac:dyDescent="0.2">
      <c r="A262" s="62">
        <v>332</v>
      </c>
      <c r="B262" s="62" t="s">
        <v>429</v>
      </c>
      <c r="C262" s="62" t="s">
        <v>430</v>
      </c>
      <c r="D262" s="62" t="s">
        <v>11</v>
      </c>
      <c r="E262" s="62" t="s">
        <v>6</v>
      </c>
      <c r="F262" s="2" t="s">
        <v>431</v>
      </c>
      <c r="G262" s="2" t="s">
        <v>22</v>
      </c>
      <c r="H262" s="2" t="s">
        <v>22</v>
      </c>
      <c r="I262" s="2" t="s">
        <v>22</v>
      </c>
      <c r="J262" s="2" t="s">
        <v>432</v>
      </c>
      <c r="K262" s="3" t="s">
        <v>25</v>
      </c>
      <c r="L262" s="62" t="s">
        <v>433</v>
      </c>
      <c r="M262" s="71" t="s">
        <v>434</v>
      </c>
      <c r="N262" s="71" t="str">
        <f t="shared" ref="N262" si="48">C262&amp;"-"&amp;D262</f>
        <v>10.61.21.113-001</v>
      </c>
      <c r="O262" s="2" t="s">
        <v>27</v>
      </c>
      <c r="P262" s="4">
        <v>44865</v>
      </c>
      <c r="Q262" s="62" t="s">
        <v>58</v>
      </c>
      <c r="R262" s="62" t="s">
        <v>86</v>
      </c>
      <c r="S262" s="50" t="e">
        <f>VLOOKUP(B262,БАЗА,6,FALSE)</f>
        <v>#N/A</v>
      </c>
      <c r="T262" s="50" t="e">
        <f>VLOOKUP(B262,БАЗА,7,FALSE)</f>
        <v>#N/A</v>
      </c>
      <c r="U262" s="50" t="e">
        <f t="shared" si="40"/>
        <v>#N/A</v>
      </c>
    </row>
    <row r="263" spans="1:21" s="5" customFormat="1" ht="9.75" customHeight="1" x14ac:dyDescent="0.2">
      <c r="A263" s="62"/>
      <c r="B263" s="62"/>
      <c r="C263" s="62"/>
      <c r="D263" s="62" t="s">
        <v>22</v>
      </c>
      <c r="E263" s="62" t="s">
        <v>22</v>
      </c>
      <c r="F263" s="2" t="s">
        <v>435</v>
      </c>
      <c r="G263" s="2" t="s">
        <v>22</v>
      </c>
      <c r="H263" s="2" t="s">
        <v>22</v>
      </c>
      <c r="I263" s="2" t="s">
        <v>22</v>
      </c>
      <c r="J263" s="2" t="s">
        <v>24</v>
      </c>
      <c r="K263" s="3" t="s">
        <v>25</v>
      </c>
      <c r="L263" s="62" t="s">
        <v>22</v>
      </c>
      <c r="M263" s="71" t="s">
        <v>22</v>
      </c>
      <c r="N263" s="71"/>
      <c r="O263" s="2" t="s">
        <v>27</v>
      </c>
      <c r="P263" s="4">
        <v>44865</v>
      </c>
      <c r="Q263" s="62"/>
      <c r="R263" s="62"/>
      <c r="S263" s="50"/>
      <c r="T263" s="50"/>
      <c r="U263" s="50"/>
    </row>
    <row r="264" spans="1:21" s="5" customFormat="1" ht="9.75" customHeight="1" x14ac:dyDescent="0.2">
      <c r="A264" s="62"/>
      <c r="B264" s="62"/>
      <c r="C264" s="62"/>
      <c r="D264" s="62" t="s">
        <v>22</v>
      </c>
      <c r="E264" s="62" t="s">
        <v>22</v>
      </c>
      <c r="F264" s="2" t="s">
        <v>66</v>
      </c>
      <c r="G264" s="2" t="s">
        <v>22</v>
      </c>
      <c r="H264" s="2" t="s">
        <v>436</v>
      </c>
      <c r="I264" s="2" t="s">
        <v>22</v>
      </c>
      <c r="J264" s="2" t="s">
        <v>22</v>
      </c>
      <c r="K264" s="3" t="s">
        <v>6</v>
      </c>
      <c r="L264" s="62" t="s">
        <v>22</v>
      </c>
      <c r="M264" s="71" t="s">
        <v>22</v>
      </c>
      <c r="N264" s="71"/>
      <c r="O264" s="2" t="s">
        <v>27</v>
      </c>
      <c r="P264" s="4">
        <v>44865</v>
      </c>
      <c r="Q264" s="62"/>
      <c r="R264" s="62"/>
      <c r="S264" s="50"/>
      <c r="T264" s="50"/>
      <c r="U264" s="50"/>
    </row>
    <row r="265" spans="1:21" s="5" customFormat="1" ht="9.75" customHeight="1" x14ac:dyDescent="0.2">
      <c r="A265" s="62"/>
      <c r="B265" s="62"/>
      <c r="C265" s="62"/>
      <c r="D265" s="62" t="s">
        <v>22</v>
      </c>
      <c r="E265" s="62" t="s">
        <v>22</v>
      </c>
      <c r="F265" s="2" t="s">
        <v>68</v>
      </c>
      <c r="G265" s="2" t="s">
        <v>22</v>
      </c>
      <c r="H265" s="2" t="s">
        <v>22</v>
      </c>
      <c r="I265" s="2" t="s">
        <v>22</v>
      </c>
      <c r="J265" s="2" t="s">
        <v>69</v>
      </c>
      <c r="K265" s="3" t="s">
        <v>25</v>
      </c>
      <c r="L265" s="62" t="s">
        <v>22</v>
      </c>
      <c r="M265" s="71" t="s">
        <v>22</v>
      </c>
      <c r="N265" s="71"/>
      <c r="O265" s="2" t="s">
        <v>27</v>
      </c>
      <c r="P265" s="4">
        <v>44865</v>
      </c>
      <c r="Q265" s="62"/>
      <c r="R265" s="62"/>
      <c r="S265" s="50"/>
      <c r="T265" s="50"/>
      <c r="U265" s="50"/>
    </row>
    <row r="266" spans="1:21" s="5" customFormat="1" ht="9.75" customHeight="1" x14ac:dyDescent="0.2">
      <c r="A266" s="62"/>
      <c r="B266" s="62"/>
      <c r="C266" s="62"/>
      <c r="D266" s="62" t="s">
        <v>22</v>
      </c>
      <c r="E266" s="62" t="s">
        <v>22</v>
      </c>
      <c r="F266" s="2" t="s">
        <v>32</v>
      </c>
      <c r="G266" s="2" t="s">
        <v>22</v>
      </c>
      <c r="H266" s="2" t="s">
        <v>22</v>
      </c>
      <c r="I266" s="2" t="s">
        <v>22</v>
      </c>
      <c r="J266" s="2" t="s">
        <v>437</v>
      </c>
      <c r="K266" s="3" t="s">
        <v>25</v>
      </c>
      <c r="L266" s="62" t="s">
        <v>22</v>
      </c>
      <c r="M266" s="71" t="s">
        <v>22</v>
      </c>
      <c r="N266" s="71"/>
      <c r="O266" s="2" t="s">
        <v>27</v>
      </c>
      <c r="P266" s="4">
        <v>44865</v>
      </c>
      <c r="Q266" s="62"/>
      <c r="R266" s="62"/>
      <c r="S266" s="50"/>
      <c r="T266" s="50"/>
      <c r="U266" s="50"/>
    </row>
    <row r="267" spans="1:21" s="10" customFormat="1" ht="9.75" customHeight="1" x14ac:dyDescent="0.25">
      <c r="A267" s="62">
        <v>586</v>
      </c>
      <c r="B267" s="62" t="s">
        <v>438</v>
      </c>
      <c r="C267" s="62" t="s">
        <v>439</v>
      </c>
      <c r="D267" s="62" t="s">
        <v>5</v>
      </c>
      <c r="E267" s="62" t="s">
        <v>6</v>
      </c>
      <c r="F267" s="7" t="s">
        <v>66</v>
      </c>
      <c r="G267" s="7" t="s">
        <v>22</v>
      </c>
      <c r="H267" s="7" t="s">
        <v>132</v>
      </c>
      <c r="I267" s="7" t="s">
        <v>22</v>
      </c>
      <c r="J267" s="7" t="s">
        <v>22</v>
      </c>
      <c r="K267" s="8" t="s">
        <v>6</v>
      </c>
      <c r="L267" s="62" t="s">
        <v>440</v>
      </c>
      <c r="M267" s="62" t="s">
        <v>22</v>
      </c>
      <c r="N267" s="71" t="str">
        <f t="shared" ref="N267" si="49">C267&amp;"-"&amp;D267</f>
        <v>11.07.19.159-002</v>
      </c>
      <c r="O267" s="7" t="s">
        <v>27</v>
      </c>
      <c r="P267" s="9">
        <v>44074</v>
      </c>
      <c r="Q267" s="62" t="s">
        <v>58</v>
      </c>
      <c r="R267" s="62" t="s">
        <v>86</v>
      </c>
      <c r="S267" s="50" t="e">
        <f>VLOOKUP(B267,БАЗА,6,FALSE)</f>
        <v>#N/A</v>
      </c>
      <c r="T267" s="50" t="e">
        <f>VLOOKUP(B267,БАЗА,7,FALSE)</f>
        <v>#N/A</v>
      </c>
      <c r="U267" s="50" t="e">
        <f t="shared" si="40"/>
        <v>#N/A</v>
      </c>
    </row>
    <row r="268" spans="1:21" s="10" customFormat="1" ht="9.75" customHeight="1" x14ac:dyDescent="0.25">
      <c r="A268" s="62"/>
      <c r="B268" s="62"/>
      <c r="C268" s="62"/>
      <c r="D268" s="62" t="s">
        <v>22</v>
      </c>
      <c r="E268" s="62" t="s">
        <v>22</v>
      </c>
      <c r="F268" s="7" t="s">
        <v>441</v>
      </c>
      <c r="G268" s="7" t="s">
        <v>22</v>
      </c>
      <c r="H268" s="7" t="s">
        <v>22</v>
      </c>
      <c r="I268" s="7" t="s">
        <v>22</v>
      </c>
      <c r="J268" s="7" t="s">
        <v>69</v>
      </c>
      <c r="K268" s="8" t="s">
        <v>25</v>
      </c>
      <c r="L268" s="62" t="s">
        <v>22</v>
      </c>
      <c r="M268" s="62" t="s">
        <v>22</v>
      </c>
      <c r="N268" s="71"/>
      <c r="O268" s="7" t="s">
        <v>27</v>
      </c>
      <c r="P268" s="9">
        <v>44074</v>
      </c>
      <c r="Q268" s="62"/>
      <c r="R268" s="62"/>
      <c r="S268" s="50"/>
      <c r="T268" s="50"/>
      <c r="U268" s="50"/>
    </row>
    <row r="269" spans="1:21" s="10" customFormat="1" ht="9.75" customHeight="1" x14ac:dyDescent="0.25">
      <c r="A269" s="62"/>
      <c r="B269" s="62"/>
      <c r="C269" s="62"/>
      <c r="D269" s="62" t="s">
        <v>22</v>
      </c>
      <c r="E269" s="62" t="s">
        <v>22</v>
      </c>
      <c r="F269" s="7" t="s">
        <v>82</v>
      </c>
      <c r="G269" s="7" t="s">
        <v>22</v>
      </c>
      <c r="H269" s="7" t="s">
        <v>22</v>
      </c>
      <c r="I269" s="7" t="s">
        <v>22</v>
      </c>
      <c r="J269" s="7" t="s">
        <v>83</v>
      </c>
      <c r="K269" s="8" t="s">
        <v>25</v>
      </c>
      <c r="L269" s="62" t="s">
        <v>22</v>
      </c>
      <c r="M269" s="62" t="s">
        <v>22</v>
      </c>
      <c r="N269" s="71"/>
      <c r="O269" s="7" t="s">
        <v>27</v>
      </c>
      <c r="P269" s="9">
        <v>44074</v>
      </c>
      <c r="Q269" s="62"/>
      <c r="R269" s="62"/>
      <c r="S269" s="50"/>
      <c r="T269" s="50"/>
      <c r="U269" s="50"/>
    </row>
    <row r="270" spans="1:21" s="10" customFormat="1" ht="9.75" customHeight="1" x14ac:dyDescent="0.25">
      <c r="A270" s="62"/>
      <c r="B270" s="62"/>
      <c r="C270" s="62"/>
      <c r="D270" s="62" t="s">
        <v>22</v>
      </c>
      <c r="E270" s="62" t="s">
        <v>22</v>
      </c>
      <c r="F270" s="7" t="s">
        <v>68</v>
      </c>
      <c r="G270" s="7" t="s">
        <v>22</v>
      </c>
      <c r="H270" s="7" t="s">
        <v>22</v>
      </c>
      <c r="I270" s="7" t="s">
        <v>22</v>
      </c>
      <c r="J270" s="7" t="s">
        <v>69</v>
      </c>
      <c r="K270" s="8" t="s">
        <v>25</v>
      </c>
      <c r="L270" s="62" t="s">
        <v>22</v>
      </c>
      <c r="M270" s="62" t="s">
        <v>22</v>
      </c>
      <c r="N270" s="71"/>
      <c r="O270" s="7" t="s">
        <v>27</v>
      </c>
      <c r="P270" s="9">
        <v>44074</v>
      </c>
      <c r="Q270" s="62"/>
      <c r="R270" s="62"/>
      <c r="S270" s="50"/>
      <c r="T270" s="50"/>
      <c r="U270" s="50"/>
    </row>
    <row r="271" spans="1:21" s="10" customFormat="1" ht="9.75" customHeight="1" x14ac:dyDescent="0.25">
      <c r="A271" s="62"/>
      <c r="B271" s="62"/>
      <c r="C271" s="62"/>
      <c r="D271" s="62" t="s">
        <v>22</v>
      </c>
      <c r="E271" s="62" t="s">
        <v>22</v>
      </c>
      <c r="F271" s="7" t="s">
        <v>32</v>
      </c>
      <c r="G271" s="7" t="s">
        <v>22</v>
      </c>
      <c r="H271" s="7" t="s">
        <v>22</v>
      </c>
      <c r="I271" s="7" t="s">
        <v>22</v>
      </c>
      <c r="J271" s="7" t="s">
        <v>228</v>
      </c>
      <c r="K271" s="8" t="s">
        <v>25</v>
      </c>
      <c r="L271" s="62" t="s">
        <v>22</v>
      </c>
      <c r="M271" s="62" t="s">
        <v>22</v>
      </c>
      <c r="N271" s="71"/>
      <c r="O271" s="7" t="s">
        <v>27</v>
      </c>
      <c r="P271" s="9">
        <v>44074</v>
      </c>
      <c r="Q271" s="62"/>
      <c r="R271" s="62"/>
      <c r="S271" s="50"/>
      <c r="T271" s="50"/>
      <c r="U271" s="50"/>
    </row>
    <row r="272" spans="1:21" s="10" customFormat="1" ht="9.75" customHeight="1" x14ac:dyDescent="0.25">
      <c r="A272" s="62">
        <v>33</v>
      </c>
      <c r="B272" s="62" t="s">
        <v>442</v>
      </c>
      <c r="C272" s="62" t="s">
        <v>443</v>
      </c>
      <c r="D272" s="62" t="s">
        <v>156</v>
      </c>
      <c r="E272" s="62" t="s">
        <v>6</v>
      </c>
      <c r="F272" s="7" t="s">
        <v>444</v>
      </c>
      <c r="G272" s="7" t="s">
        <v>22</v>
      </c>
      <c r="H272" s="7" t="s">
        <v>22</v>
      </c>
      <c r="I272" s="7" t="s">
        <v>22</v>
      </c>
      <c r="J272" s="7" t="s">
        <v>445</v>
      </c>
      <c r="K272" s="8" t="s">
        <v>25</v>
      </c>
      <c r="L272" s="62" t="s">
        <v>446</v>
      </c>
      <c r="M272" s="71" t="s">
        <v>447</v>
      </c>
      <c r="N272" s="71" t="str">
        <f t="shared" ref="N272" si="50">C272&amp;"-"&amp;D272</f>
        <v>01.13.32.000-003</v>
      </c>
      <c r="O272" s="7" t="s">
        <v>27</v>
      </c>
      <c r="P272" s="9">
        <v>45443</v>
      </c>
      <c r="Q272" s="62" t="s">
        <v>58</v>
      </c>
      <c r="R272" s="62" t="s">
        <v>114</v>
      </c>
      <c r="S272" s="50" t="e">
        <f>VLOOKUP(B272,БАЗА,6,FALSE)</f>
        <v>#N/A</v>
      </c>
      <c r="T272" s="50" t="e">
        <f>VLOOKUP(B272,БАЗА,7,FALSE)</f>
        <v>#N/A</v>
      </c>
      <c r="U272" s="50" t="e">
        <f t="shared" si="40"/>
        <v>#N/A</v>
      </c>
    </row>
    <row r="273" spans="1:21" s="5" customFormat="1" ht="9.75" customHeight="1" x14ac:dyDescent="0.2">
      <c r="A273" s="62"/>
      <c r="B273" s="62"/>
      <c r="C273" s="62"/>
      <c r="D273" s="62" t="s">
        <v>22</v>
      </c>
      <c r="E273" s="62" t="s">
        <v>22</v>
      </c>
      <c r="F273" s="2" t="s">
        <v>23</v>
      </c>
      <c r="G273" s="2" t="s">
        <v>22</v>
      </c>
      <c r="H273" s="2" t="s">
        <v>22</v>
      </c>
      <c r="I273" s="2" t="s">
        <v>22</v>
      </c>
      <c r="J273" s="2" t="s">
        <v>102</v>
      </c>
      <c r="K273" s="3" t="s">
        <v>25</v>
      </c>
      <c r="L273" s="62" t="s">
        <v>22</v>
      </c>
      <c r="M273" s="71" t="s">
        <v>22</v>
      </c>
      <c r="N273" s="71"/>
      <c r="O273" s="2" t="s">
        <v>27</v>
      </c>
      <c r="P273" s="4">
        <v>45443</v>
      </c>
      <c r="Q273" s="62"/>
      <c r="R273" s="62"/>
      <c r="S273" s="50"/>
      <c r="T273" s="50"/>
      <c r="U273" s="50"/>
    </row>
    <row r="274" spans="1:21" s="5" customFormat="1" ht="9.75" customHeight="1" x14ac:dyDescent="0.2">
      <c r="A274" s="62"/>
      <c r="B274" s="62"/>
      <c r="C274" s="62"/>
      <c r="D274" s="62" t="s">
        <v>22</v>
      </c>
      <c r="E274" s="62" t="s">
        <v>22</v>
      </c>
      <c r="F274" s="2" t="s">
        <v>28</v>
      </c>
      <c r="G274" s="2" t="s">
        <v>22</v>
      </c>
      <c r="H274" s="2" t="s">
        <v>22</v>
      </c>
      <c r="I274" s="2" t="s">
        <v>22</v>
      </c>
      <c r="J274" s="2" t="s">
        <v>29</v>
      </c>
      <c r="K274" s="3" t="s">
        <v>25</v>
      </c>
      <c r="L274" s="62" t="s">
        <v>22</v>
      </c>
      <c r="M274" s="71" t="s">
        <v>22</v>
      </c>
      <c r="N274" s="71"/>
      <c r="O274" s="2" t="s">
        <v>27</v>
      </c>
      <c r="P274" s="4">
        <v>45443</v>
      </c>
      <c r="Q274" s="62"/>
      <c r="R274" s="62"/>
      <c r="S274" s="50"/>
      <c r="T274" s="50"/>
      <c r="U274" s="50"/>
    </row>
    <row r="275" spans="1:21" s="5" customFormat="1" ht="9.75" customHeight="1" x14ac:dyDescent="0.2">
      <c r="A275" s="62"/>
      <c r="B275" s="62"/>
      <c r="C275" s="62"/>
      <c r="D275" s="62" t="s">
        <v>22</v>
      </c>
      <c r="E275" s="62" t="s">
        <v>22</v>
      </c>
      <c r="F275" s="2" t="s">
        <v>30</v>
      </c>
      <c r="G275" s="2" t="s">
        <v>22</v>
      </c>
      <c r="H275" s="2" t="s">
        <v>22</v>
      </c>
      <c r="I275" s="2" t="s">
        <v>22</v>
      </c>
      <c r="J275" s="2" t="s">
        <v>31</v>
      </c>
      <c r="K275" s="3" t="s">
        <v>25</v>
      </c>
      <c r="L275" s="62" t="s">
        <v>22</v>
      </c>
      <c r="M275" s="71" t="s">
        <v>22</v>
      </c>
      <c r="N275" s="71"/>
      <c r="O275" s="2" t="s">
        <v>27</v>
      </c>
      <c r="P275" s="4">
        <v>45443</v>
      </c>
      <c r="Q275" s="62"/>
      <c r="R275" s="62"/>
      <c r="S275" s="50"/>
      <c r="T275" s="50"/>
      <c r="U275" s="50"/>
    </row>
    <row r="276" spans="1:21" s="5" customFormat="1" ht="9.75" customHeight="1" x14ac:dyDescent="0.2">
      <c r="A276" s="62"/>
      <c r="B276" s="62"/>
      <c r="C276" s="62"/>
      <c r="D276" s="62" t="s">
        <v>22</v>
      </c>
      <c r="E276" s="62" t="s">
        <v>22</v>
      </c>
      <c r="F276" s="2" t="s">
        <v>32</v>
      </c>
      <c r="G276" s="2" t="s">
        <v>22</v>
      </c>
      <c r="H276" s="2" t="s">
        <v>22</v>
      </c>
      <c r="I276" s="2" t="s">
        <v>22</v>
      </c>
      <c r="J276" s="2" t="s">
        <v>448</v>
      </c>
      <c r="K276" s="3" t="s">
        <v>25</v>
      </c>
      <c r="L276" s="62" t="s">
        <v>22</v>
      </c>
      <c r="M276" s="71" t="s">
        <v>22</v>
      </c>
      <c r="N276" s="71"/>
      <c r="O276" s="2" t="s">
        <v>27</v>
      </c>
      <c r="P276" s="4">
        <v>45443</v>
      </c>
      <c r="Q276" s="62"/>
      <c r="R276" s="62"/>
      <c r="S276" s="50"/>
      <c r="T276" s="50"/>
      <c r="U276" s="50"/>
    </row>
    <row r="277" spans="1:21" s="5" customFormat="1" ht="9.75" customHeight="1" x14ac:dyDescent="0.2">
      <c r="A277" s="62">
        <v>36</v>
      </c>
      <c r="B277" s="62" t="s">
        <v>455</v>
      </c>
      <c r="C277" s="62" t="s">
        <v>443</v>
      </c>
      <c r="D277" s="62" t="s">
        <v>89</v>
      </c>
      <c r="E277" s="62" t="s">
        <v>6</v>
      </c>
      <c r="F277" s="2" t="s">
        <v>444</v>
      </c>
      <c r="G277" s="2" t="s">
        <v>22</v>
      </c>
      <c r="H277" s="2" t="s">
        <v>22</v>
      </c>
      <c r="I277" s="2" t="s">
        <v>22</v>
      </c>
      <c r="J277" s="2" t="s">
        <v>449</v>
      </c>
      <c r="K277" s="3" t="s">
        <v>25</v>
      </c>
      <c r="L277" s="62" t="s">
        <v>450</v>
      </c>
      <c r="M277" s="71" t="s">
        <v>451</v>
      </c>
      <c r="N277" s="71" t="str">
        <f t="shared" ref="N277:N282" si="51">C277&amp;"-"&amp;D277</f>
        <v>01.13.32.000-006</v>
      </c>
      <c r="O277" s="2" t="s">
        <v>27</v>
      </c>
      <c r="P277" s="4">
        <v>45443</v>
      </c>
      <c r="Q277" s="62" t="s">
        <v>58</v>
      </c>
      <c r="R277" s="62" t="s">
        <v>114</v>
      </c>
      <c r="S277" s="50" t="e">
        <f>VLOOKUP(B277,БАЗА,6,FALSE)</f>
        <v>#N/A</v>
      </c>
      <c r="T277" s="50" t="e">
        <f>VLOOKUP(B277,БАЗА,7,FALSE)</f>
        <v>#N/A</v>
      </c>
      <c r="U277" s="50" t="e">
        <f t="shared" ref="U277:U339" si="52">ROUND(S277*T277,2)</f>
        <v>#N/A</v>
      </c>
    </row>
    <row r="278" spans="1:21" s="5" customFormat="1" ht="9.75" customHeight="1" x14ac:dyDescent="0.2">
      <c r="A278" s="62"/>
      <c r="B278" s="62"/>
      <c r="C278" s="62"/>
      <c r="D278" s="62" t="s">
        <v>22</v>
      </c>
      <c r="E278" s="62" t="s">
        <v>22</v>
      </c>
      <c r="F278" s="2" t="s">
        <v>23</v>
      </c>
      <c r="G278" s="2" t="s">
        <v>22</v>
      </c>
      <c r="H278" s="2" t="s">
        <v>22</v>
      </c>
      <c r="I278" s="2" t="s">
        <v>22</v>
      </c>
      <c r="J278" s="2" t="s">
        <v>102</v>
      </c>
      <c r="K278" s="3" t="s">
        <v>25</v>
      </c>
      <c r="L278" s="62" t="s">
        <v>22</v>
      </c>
      <c r="M278" s="71" t="s">
        <v>22</v>
      </c>
      <c r="N278" s="71"/>
      <c r="O278" s="2" t="s">
        <v>27</v>
      </c>
      <c r="P278" s="4">
        <v>45443</v>
      </c>
      <c r="Q278" s="62"/>
      <c r="R278" s="62"/>
      <c r="S278" s="50"/>
      <c r="T278" s="50"/>
      <c r="U278" s="50"/>
    </row>
    <row r="279" spans="1:21" s="5" customFormat="1" ht="9.75" customHeight="1" x14ac:dyDescent="0.2">
      <c r="A279" s="62"/>
      <c r="B279" s="62"/>
      <c r="C279" s="62"/>
      <c r="D279" s="62" t="s">
        <v>22</v>
      </c>
      <c r="E279" s="62" t="s">
        <v>22</v>
      </c>
      <c r="F279" s="2" t="s">
        <v>28</v>
      </c>
      <c r="G279" s="2" t="s">
        <v>22</v>
      </c>
      <c r="H279" s="2" t="s">
        <v>22</v>
      </c>
      <c r="I279" s="2" t="s">
        <v>22</v>
      </c>
      <c r="J279" s="2" t="s">
        <v>29</v>
      </c>
      <c r="K279" s="3" t="s">
        <v>25</v>
      </c>
      <c r="L279" s="62" t="s">
        <v>22</v>
      </c>
      <c r="M279" s="71" t="s">
        <v>22</v>
      </c>
      <c r="N279" s="71"/>
      <c r="O279" s="2" t="s">
        <v>27</v>
      </c>
      <c r="P279" s="4">
        <v>45443</v>
      </c>
      <c r="Q279" s="62"/>
      <c r="R279" s="62"/>
      <c r="S279" s="50"/>
      <c r="T279" s="50"/>
      <c r="U279" s="50"/>
    </row>
    <row r="280" spans="1:21" s="5" customFormat="1" ht="9.75" customHeight="1" x14ac:dyDescent="0.2">
      <c r="A280" s="62"/>
      <c r="B280" s="62"/>
      <c r="C280" s="62"/>
      <c r="D280" s="62" t="s">
        <v>22</v>
      </c>
      <c r="E280" s="62" t="s">
        <v>22</v>
      </c>
      <c r="F280" s="2" t="s">
        <v>30</v>
      </c>
      <c r="G280" s="2" t="s">
        <v>22</v>
      </c>
      <c r="H280" s="2" t="s">
        <v>22</v>
      </c>
      <c r="I280" s="2" t="s">
        <v>22</v>
      </c>
      <c r="J280" s="2" t="s">
        <v>31</v>
      </c>
      <c r="K280" s="3" t="s">
        <v>25</v>
      </c>
      <c r="L280" s="62" t="s">
        <v>22</v>
      </c>
      <c r="M280" s="71" t="s">
        <v>22</v>
      </c>
      <c r="N280" s="71"/>
      <c r="O280" s="2" t="s">
        <v>27</v>
      </c>
      <c r="P280" s="4">
        <v>45443</v>
      </c>
      <c r="Q280" s="62"/>
      <c r="R280" s="62"/>
      <c r="S280" s="50"/>
      <c r="T280" s="50"/>
      <c r="U280" s="50"/>
    </row>
    <row r="281" spans="1:21" s="5" customFormat="1" ht="9.75" customHeight="1" x14ac:dyDescent="0.2">
      <c r="A281" s="62"/>
      <c r="B281" s="62"/>
      <c r="C281" s="62"/>
      <c r="D281" s="62" t="s">
        <v>22</v>
      </c>
      <c r="E281" s="62" t="s">
        <v>22</v>
      </c>
      <c r="F281" s="2" t="s">
        <v>32</v>
      </c>
      <c r="G281" s="2" t="s">
        <v>22</v>
      </c>
      <c r="H281" s="2" t="s">
        <v>22</v>
      </c>
      <c r="I281" s="2" t="s">
        <v>22</v>
      </c>
      <c r="J281" s="2" t="s">
        <v>448</v>
      </c>
      <c r="K281" s="3" t="s">
        <v>25</v>
      </c>
      <c r="L281" s="62" t="s">
        <v>22</v>
      </c>
      <c r="M281" s="71" t="s">
        <v>22</v>
      </c>
      <c r="N281" s="71"/>
      <c r="O281" s="2" t="s">
        <v>27</v>
      </c>
      <c r="P281" s="4">
        <v>45443</v>
      </c>
      <c r="Q281" s="62"/>
      <c r="R281" s="62"/>
      <c r="S281" s="50"/>
      <c r="T281" s="50"/>
      <c r="U281" s="50"/>
    </row>
    <row r="282" spans="1:21" s="5" customFormat="1" ht="9.75" customHeight="1" x14ac:dyDescent="0.2">
      <c r="A282" s="62">
        <v>37</v>
      </c>
      <c r="B282" s="62" t="s">
        <v>456</v>
      </c>
      <c r="C282" s="62" t="s">
        <v>443</v>
      </c>
      <c r="D282" s="62" t="s">
        <v>457</v>
      </c>
      <c r="E282" s="62" t="s">
        <v>6</v>
      </c>
      <c r="F282" s="2" t="s">
        <v>444</v>
      </c>
      <c r="G282" s="2" t="s">
        <v>22</v>
      </c>
      <c r="H282" s="2" t="s">
        <v>22</v>
      </c>
      <c r="I282" s="2" t="s">
        <v>22</v>
      </c>
      <c r="J282" s="2" t="s">
        <v>452</v>
      </c>
      <c r="K282" s="3" t="s">
        <v>25</v>
      </c>
      <c r="L282" s="62" t="s">
        <v>453</v>
      </c>
      <c r="M282" s="71" t="s">
        <v>454</v>
      </c>
      <c r="N282" s="71" t="str">
        <f t="shared" si="51"/>
        <v>01.13.32.000-007</v>
      </c>
      <c r="O282" s="2" t="s">
        <v>27</v>
      </c>
      <c r="P282" s="4">
        <v>45443</v>
      </c>
      <c r="Q282" s="62" t="s">
        <v>58</v>
      </c>
      <c r="R282" s="62" t="s">
        <v>114</v>
      </c>
      <c r="S282" s="50" t="e">
        <f>VLOOKUP(B282,БАЗА,6,FALSE)</f>
        <v>#N/A</v>
      </c>
      <c r="T282" s="50" t="e">
        <f>VLOOKUP(B282,БАЗА,7,FALSE)</f>
        <v>#N/A</v>
      </c>
      <c r="U282" s="50" t="e">
        <f t="shared" si="52"/>
        <v>#N/A</v>
      </c>
    </row>
    <row r="283" spans="1:21" s="5" customFormat="1" ht="9.75" customHeight="1" x14ac:dyDescent="0.2">
      <c r="A283" s="62"/>
      <c r="B283" s="62"/>
      <c r="C283" s="62"/>
      <c r="D283" s="62" t="s">
        <v>22</v>
      </c>
      <c r="E283" s="62" t="s">
        <v>22</v>
      </c>
      <c r="F283" s="2" t="s">
        <v>23</v>
      </c>
      <c r="G283" s="2" t="s">
        <v>22</v>
      </c>
      <c r="H283" s="2" t="s">
        <v>22</v>
      </c>
      <c r="I283" s="2" t="s">
        <v>22</v>
      </c>
      <c r="J283" s="2" t="s">
        <v>102</v>
      </c>
      <c r="K283" s="3" t="s">
        <v>25</v>
      </c>
      <c r="L283" s="62" t="s">
        <v>22</v>
      </c>
      <c r="M283" s="71" t="s">
        <v>22</v>
      </c>
      <c r="N283" s="71"/>
      <c r="O283" s="2" t="s">
        <v>27</v>
      </c>
      <c r="P283" s="4">
        <v>45443</v>
      </c>
      <c r="Q283" s="62"/>
      <c r="R283" s="62"/>
      <c r="S283" s="50"/>
      <c r="T283" s="50"/>
      <c r="U283" s="50"/>
    </row>
    <row r="284" spans="1:21" s="5" customFormat="1" ht="9.75" customHeight="1" x14ac:dyDescent="0.2">
      <c r="A284" s="62"/>
      <c r="B284" s="62"/>
      <c r="C284" s="62"/>
      <c r="D284" s="62" t="s">
        <v>22</v>
      </c>
      <c r="E284" s="62" t="s">
        <v>22</v>
      </c>
      <c r="F284" s="2" t="s">
        <v>28</v>
      </c>
      <c r="G284" s="2" t="s">
        <v>22</v>
      </c>
      <c r="H284" s="2" t="s">
        <v>22</v>
      </c>
      <c r="I284" s="2" t="s">
        <v>22</v>
      </c>
      <c r="J284" s="2" t="s">
        <v>29</v>
      </c>
      <c r="K284" s="3" t="s">
        <v>25</v>
      </c>
      <c r="L284" s="62" t="s">
        <v>22</v>
      </c>
      <c r="M284" s="71" t="s">
        <v>22</v>
      </c>
      <c r="N284" s="71"/>
      <c r="O284" s="2" t="s">
        <v>27</v>
      </c>
      <c r="P284" s="4">
        <v>45443</v>
      </c>
      <c r="Q284" s="62"/>
      <c r="R284" s="62"/>
      <c r="S284" s="50"/>
      <c r="T284" s="50"/>
      <c r="U284" s="50"/>
    </row>
    <row r="285" spans="1:21" s="5" customFormat="1" ht="9.75" customHeight="1" x14ac:dyDescent="0.2">
      <c r="A285" s="62"/>
      <c r="B285" s="62"/>
      <c r="C285" s="62"/>
      <c r="D285" s="62" t="s">
        <v>22</v>
      </c>
      <c r="E285" s="62" t="s">
        <v>22</v>
      </c>
      <c r="F285" s="2" t="s">
        <v>30</v>
      </c>
      <c r="G285" s="2" t="s">
        <v>22</v>
      </c>
      <c r="H285" s="2" t="s">
        <v>22</v>
      </c>
      <c r="I285" s="2" t="s">
        <v>22</v>
      </c>
      <c r="J285" s="2" t="s">
        <v>31</v>
      </c>
      <c r="K285" s="3" t="s">
        <v>25</v>
      </c>
      <c r="L285" s="62" t="s">
        <v>22</v>
      </c>
      <c r="M285" s="71" t="s">
        <v>22</v>
      </c>
      <c r="N285" s="71"/>
      <c r="O285" s="2" t="s">
        <v>27</v>
      </c>
      <c r="P285" s="4">
        <v>45443</v>
      </c>
      <c r="Q285" s="62"/>
      <c r="R285" s="62"/>
      <c r="S285" s="50"/>
      <c r="T285" s="50"/>
      <c r="U285" s="50"/>
    </row>
    <row r="286" spans="1:21" s="5" customFormat="1" ht="9.75" customHeight="1" x14ac:dyDescent="0.2">
      <c r="A286" s="62"/>
      <c r="B286" s="62"/>
      <c r="C286" s="62"/>
      <c r="D286" s="62" t="s">
        <v>22</v>
      </c>
      <c r="E286" s="62" t="s">
        <v>22</v>
      </c>
      <c r="F286" s="2" t="s">
        <v>32</v>
      </c>
      <c r="G286" s="2" t="s">
        <v>22</v>
      </c>
      <c r="H286" s="2" t="s">
        <v>22</v>
      </c>
      <c r="I286" s="2" t="s">
        <v>22</v>
      </c>
      <c r="J286" s="2" t="s">
        <v>448</v>
      </c>
      <c r="K286" s="3" t="s">
        <v>25</v>
      </c>
      <c r="L286" s="62" t="s">
        <v>22</v>
      </c>
      <c r="M286" s="71" t="s">
        <v>22</v>
      </c>
      <c r="N286" s="71"/>
      <c r="O286" s="2" t="s">
        <v>27</v>
      </c>
      <c r="P286" s="4">
        <v>45443</v>
      </c>
      <c r="Q286" s="62"/>
      <c r="R286" s="62"/>
      <c r="S286" s="50"/>
      <c r="T286" s="50"/>
      <c r="U286" s="50"/>
    </row>
    <row r="287" spans="1:21" s="5" customFormat="1" ht="9.75" customHeight="1" x14ac:dyDescent="0.2">
      <c r="A287" s="62">
        <v>221</v>
      </c>
      <c r="B287" s="62" t="s">
        <v>458</v>
      </c>
      <c r="C287" s="62" t="s">
        <v>198</v>
      </c>
      <c r="D287" s="62" t="s">
        <v>5</v>
      </c>
      <c r="E287" s="62" t="s">
        <v>6</v>
      </c>
      <c r="F287" s="2" t="s">
        <v>162</v>
      </c>
      <c r="G287" s="2" t="s">
        <v>22</v>
      </c>
      <c r="H287" s="2" t="s">
        <v>22</v>
      </c>
      <c r="I287" s="2" t="s">
        <v>459</v>
      </c>
      <c r="J287" s="2" t="s">
        <v>22</v>
      </c>
      <c r="K287" s="3" t="s">
        <v>25</v>
      </c>
      <c r="L287" s="62" t="s">
        <v>460</v>
      </c>
      <c r="M287" s="62" t="s">
        <v>22</v>
      </c>
      <c r="N287" s="71" t="str">
        <f t="shared" ref="N287" si="53">C287&amp;"-"&amp;D287</f>
        <v>10.39.17.190-002</v>
      </c>
      <c r="O287" s="2" t="s">
        <v>27</v>
      </c>
      <c r="P287" s="4">
        <v>43189</v>
      </c>
      <c r="Q287" s="62" t="s">
        <v>58</v>
      </c>
      <c r="R287" s="62" t="s">
        <v>203</v>
      </c>
      <c r="S287" s="50" t="e">
        <f>VLOOKUP(B287,БАЗА,6,FALSE)</f>
        <v>#N/A</v>
      </c>
      <c r="T287" s="50" t="e">
        <f>VLOOKUP(B287,БАЗА,7,FALSE)</f>
        <v>#N/A</v>
      </c>
      <c r="U287" s="50" t="e">
        <f t="shared" si="52"/>
        <v>#N/A</v>
      </c>
    </row>
    <row r="288" spans="1:21" s="5" customFormat="1" ht="9.75" customHeight="1" x14ac:dyDescent="0.2">
      <c r="A288" s="62"/>
      <c r="B288" s="62"/>
      <c r="C288" s="62"/>
      <c r="D288" s="62" t="s">
        <v>22</v>
      </c>
      <c r="E288" s="62" t="s">
        <v>22</v>
      </c>
      <c r="F288" s="2" t="s">
        <v>28</v>
      </c>
      <c r="G288" s="2" t="s">
        <v>22</v>
      </c>
      <c r="H288" s="2" t="s">
        <v>22</v>
      </c>
      <c r="I288" s="2" t="s">
        <v>22</v>
      </c>
      <c r="J288" s="2" t="s">
        <v>461</v>
      </c>
      <c r="K288" s="3" t="s">
        <v>25</v>
      </c>
      <c r="L288" s="62" t="s">
        <v>22</v>
      </c>
      <c r="M288" s="62" t="s">
        <v>22</v>
      </c>
      <c r="N288" s="71"/>
      <c r="O288" s="2" t="s">
        <v>27</v>
      </c>
      <c r="P288" s="4">
        <v>43189</v>
      </c>
      <c r="Q288" s="62"/>
      <c r="R288" s="62"/>
      <c r="S288" s="50"/>
      <c r="T288" s="50"/>
      <c r="U288" s="50"/>
    </row>
    <row r="289" spans="1:21" s="5" customFormat="1" ht="9.75" customHeight="1" x14ac:dyDescent="0.2">
      <c r="A289" s="62"/>
      <c r="B289" s="62"/>
      <c r="C289" s="62"/>
      <c r="D289" s="62" t="s">
        <v>22</v>
      </c>
      <c r="E289" s="62" t="s">
        <v>22</v>
      </c>
      <c r="F289" s="2" t="s">
        <v>30</v>
      </c>
      <c r="G289" s="2" t="s">
        <v>22</v>
      </c>
      <c r="H289" s="2" t="s">
        <v>22</v>
      </c>
      <c r="I289" s="2" t="s">
        <v>22</v>
      </c>
      <c r="J289" s="2" t="s">
        <v>31</v>
      </c>
      <c r="K289" s="3" t="s">
        <v>25</v>
      </c>
      <c r="L289" s="62" t="s">
        <v>22</v>
      </c>
      <c r="M289" s="62" t="s">
        <v>22</v>
      </c>
      <c r="N289" s="71"/>
      <c r="O289" s="2" t="s">
        <v>27</v>
      </c>
      <c r="P289" s="4">
        <v>43189</v>
      </c>
      <c r="Q289" s="62"/>
      <c r="R289" s="62"/>
      <c r="S289" s="50"/>
      <c r="T289" s="50"/>
      <c r="U289" s="50"/>
    </row>
    <row r="290" spans="1:21" s="5" customFormat="1" ht="9.75" customHeight="1" x14ac:dyDescent="0.2">
      <c r="A290" s="62"/>
      <c r="B290" s="62"/>
      <c r="C290" s="62"/>
      <c r="D290" s="62" t="s">
        <v>22</v>
      </c>
      <c r="E290" s="62" t="s">
        <v>22</v>
      </c>
      <c r="F290" s="2" t="s">
        <v>32</v>
      </c>
      <c r="G290" s="2" t="s">
        <v>22</v>
      </c>
      <c r="H290" s="2" t="s">
        <v>22</v>
      </c>
      <c r="I290" s="2" t="s">
        <v>22</v>
      </c>
      <c r="J290" s="2" t="s">
        <v>202</v>
      </c>
      <c r="K290" s="3" t="s">
        <v>25</v>
      </c>
      <c r="L290" s="62" t="s">
        <v>22</v>
      </c>
      <c r="M290" s="62" t="s">
        <v>22</v>
      </c>
      <c r="N290" s="71"/>
      <c r="O290" s="2" t="s">
        <v>27</v>
      </c>
      <c r="P290" s="4">
        <v>43189</v>
      </c>
      <c r="Q290" s="62"/>
      <c r="R290" s="62"/>
      <c r="S290" s="50"/>
      <c r="T290" s="50"/>
      <c r="U290" s="50"/>
    </row>
    <row r="291" spans="1:21" s="5" customFormat="1" ht="9.75" customHeight="1" x14ac:dyDescent="0.2">
      <c r="A291" s="62">
        <v>215</v>
      </c>
      <c r="B291" s="62" t="s">
        <v>462</v>
      </c>
      <c r="C291" s="62" t="s">
        <v>463</v>
      </c>
      <c r="D291" s="62" t="s">
        <v>5</v>
      </c>
      <c r="E291" s="62" t="s">
        <v>6</v>
      </c>
      <c r="F291" s="2" t="s">
        <v>66</v>
      </c>
      <c r="G291" s="2" t="s">
        <v>22</v>
      </c>
      <c r="H291" s="2" t="s">
        <v>132</v>
      </c>
      <c r="I291" s="2" t="s">
        <v>22</v>
      </c>
      <c r="J291" s="2" t="s">
        <v>22</v>
      </c>
      <c r="K291" s="3" t="s">
        <v>6</v>
      </c>
      <c r="L291" s="62" t="s">
        <v>464</v>
      </c>
      <c r="M291" s="62" t="s">
        <v>22</v>
      </c>
      <c r="N291" s="71" t="str">
        <f t="shared" ref="N291:N297" si="54">C291&amp;"-"&amp;D291</f>
        <v>10.39.17.111-002</v>
      </c>
      <c r="O291" s="2" t="s">
        <v>27</v>
      </c>
      <c r="P291" s="4">
        <v>44286</v>
      </c>
      <c r="Q291" s="62" t="s">
        <v>58</v>
      </c>
      <c r="R291" s="62" t="s">
        <v>203</v>
      </c>
      <c r="S291" s="50" t="e">
        <f>VLOOKUP(B291,БАЗА,6,FALSE)</f>
        <v>#N/A</v>
      </c>
      <c r="T291" s="50" t="e">
        <f>VLOOKUP(B291,БАЗА,7,FALSE)</f>
        <v>#N/A</v>
      </c>
      <c r="U291" s="50" t="e">
        <f t="shared" si="52"/>
        <v>#N/A</v>
      </c>
    </row>
    <row r="292" spans="1:21" s="5" customFormat="1" ht="9.75" customHeight="1" x14ac:dyDescent="0.2">
      <c r="A292" s="62"/>
      <c r="B292" s="62"/>
      <c r="C292" s="62"/>
      <c r="D292" s="62" t="s">
        <v>22</v>
      </c>
      <c r="E292" s="62" t="s">
        <v>22</v>
      </c>
      <c r="F292" s="2" t="s">
        <v>40</v>
      </c>
      <c r="G292" s="2" t="s">
        <v>22</v>
      </c>
      <c r="H292" s="2" t="s">
        <v>22</v>
      </c>
      <c r="I292" s="2" t="s">
        <v>22</v>
      </c>
      <c r="J292" s="2" t="s">
        <v>465</v>
      </c>
      <c r="K292" s="3" t="s">
        <v>25</v>
      </c>
      <c r="L292" s="62" t="s">
        <v>22</v>
      </c>
      <c r="M292" s="62" t="s">
        <v>22</v>
      </c>
      <c r="N292" s="71"/>
      <c r="O292" s="2" t="s">
        <v>27</v>
      </c>
      <c r="P292" s="4">
        <v>44286</v>
      </c>
      <c r="Q292" s="62"/>
      <c r="R292" s="62"/>
      <c r="S292" s="50"/>
      <c r="T292" s="50"/>
      <c r="U292" s="50"/>
    </row>
    <row r="293" spans="1:21" s="5" customFormat="1" ht="9.75" customHeight="1" x14ac:dyDescent="0.2">
      <c r="A293" s="62"/>
      <c r="B293" s="62"/>
      <c r="C293" s="62"/>
      <c r="D293" s="62" t="s">
        <v>22</v>
      </c>
      <c r="E293" s="62" t="s">
        <v>22</v>
      </c>
      <c r="F293" s="2" t="s">
        <v>82</v>
      </c>
      <c r="G293" s="2" t="s">
        <v>22</v>
      </c>
      <c r="H293" s="2" t="s">
        <v>22</v>
      </c>
      <c r="I293" s="2" t="s">
        <v>22</v>
      </c>
      <c r="J293" s="2" t="s">
        <v>83</v>
      </c>
      <c r="K293" s="3" t="s">
        <v>25</v>
      </c>
      <c r="L293" s="62" t="s">
        <v>22</v>
      </c>
      <c r="M293" s="62" t="s">
        <v>22</v>
      </c>
      <c r="N293" s="71"/>
      <c r="O293" s="2" t="s">
        <v>27</v>
      </c>
      <c r="P293" s="4">
        <v>44286</v>
      </c>
      <c r="Q293" s="62"/>
      <c r="R293" s="62"/>
      <c r="S293" s="50"/>
      <c r="T293" s="50"/>
      <c r="U293" s="50"/>
    </row>
    <row r="294" spans="1:21" s="5" customFormat="1" ht="9.75" customHeight="1" x14ac:dyDescent="0.2">
      <c r="A294" s="62"/>
      <c r="B294" s="62"/>
      <c r="C294" s="62"/>
      <c r="D294" s="62" t="s">
        <v>22</v>
      </c>
      <c r="E294" s="62" t="s">
        <v>22</v>
      </c>
      <c r="F294" s="2" t="s">
        <v>466</v>
      </c>
      <c r="G294" s="2" t="s">
        <v>467</v>
      </c>
      <c r="H294" s="2" t="s">
        <v>468</v>
      </c>
      <c r="I294" s="2" t="s">
        <v>22</v>
      </c>
      <c r="J294" s="2" t="s">
        <v>22</v>
      </c>
      <c r="K294" s="3" t="s">
        <v>167</v>
      </c>
      <c r="L294" s="62" t="s">
        <v>22</v>
      </c>
      <c r="M294" s="62" t="s">
        <v>22</v>
      </c>
      <c r="N294" s="71"/>
      <c r="O294" s="2" t="s">
        <v>27</v>
      </c>
      <c r="P294" s="4">
        <v>44286</v>
      </c>
      <c r="Q294" s="62"/>
      <c r="R294" s="62"/>
      <c r="S294" s="50"/>
      <c r="T294" s="50"/>
      <c r="U294" s="50"/>
    </row>
    <row r="295" spans="1:21" s="5" customFormat="1" ht="9.75" customHeight="1" x14ac:dyDescent="0.2">
      <c r="A295" s="62"/>
      <c r="B295" s="62"/>
      <c r="C295" s="62"/>
      <c r="D295" s="62" t="s">
        <v>22</v>
      </c>
      <c r="E295" s="62" t="s">
        <v>22</v>
      </c>
      <c r="F295" s="2" t="s">
        <v>68</v>
      </c>
      <c r="G295" s="2" t="s">
        <v>22</v>
      </c>
      <c r="H295" s="2" t="s">
        <v>22</v>
      </c>
      <c r="I295" s="2" t="s">
        <v>22</v>
      </c>
      <c r="J295" s="2" t="s">
        <v>69</v>
      </c>
      <c r="K295" s="3" t="s">
        <v>25</v>
      </c>
      <c r="L295" s="62" t="s">
        <v>22</v>
      </c>
      <c r="M295" s="62" t="s">
        <v>22</v>
      </c>
      <c r="N295" s="71"/>
      <c r="O295" s="2" t="s">
        <v>27</v>
      </c>
      <c r="P295" s="4">
        <v>44286</v>
      </c>
      <c r="Q295" s="62"/>
      <c r="R295" s="62"/>
      <c r="S295" s="50"/>
      <c r="T295" s="50"/>
      <c r="U295" s="50"/>
    </row>
    <row r="296" spans="1:21" s="5" customFormat="1" ht="9.75" customHeight="1" x14ac:dyDescent="0.2">
      <c r="A296" s="62"/>
      <c r="B296" s="62"/>
      <c r="C296" s="62"/>
      <c r="D296" s="62" t="s">
        <v>22</v>
      </c>
      <c r="E296" s="62" t="s">
        <v>22</v>
      </c>
      <c r="F296" s="2" t="s">
        <v>32</v>
      </c>
      <c r="G296" s="2" t="s">
        <v>22</v>
      </c>
      <c r="H296" s="2" t="s">
        <v>22</v>
      </c>
      <c r="I296" s="2" t="s">
        <v>22</v>
      </c>
      <c r="J296" s="2" t="s">
        <v>469</v>
      </c>
      <c r="K296" s="3" t="s">
        <v>25</v>
      </c>
      <c r="L296" s="62" t="s">
        <v>22</v>
      </c>
      <c r="M296" s="62" t="s">
        <v>22</v>
      </c>
      <c r="N296" s="71"/>
      <c r="O296" s="2" t="s">
        <v>27</v>
      </c>
      <c r="P296" s="4">
        <v>44286</v>
      </c>
      <c r="Q296" s="62"/>
      <c r="R296" s="62"/>
      <c r="S296" s="50"/>
      <c r="T296" s="50"/>
      <c r="U296" s="50"/>
    </row>
    <row r="297" spans="1:21" s="5" customFormat="1" ht="9.75" customHeight="1" x14ac:dyDescent="0.2">
      <c r="A297" s="62">
        <v>216</v>
      </c>
      <c r="B297" s="62" t="s">
        <v>470</v>
      </c>
      <c r="C297" s="62" t="s">
        <v>471</v>
      </c>
      <c r="D297" s="62" t="s">
        <v>11</v>
      </c>
      <c r="E297" s="62" t="s">
        <v>6</v>
      </c>
      <c r="F297" s="2" t="s">
        <v>66</v>
      </c>
      <c r="G297" s="2" t="s">
        <v>22</v>
      </c>
      <c r="H297" s="2" t="s">
        <v>132</v>
      </c>
      <c r="I297" s="2" t="s">
        <v>22</v>
      </c>
      <c r="J297" s="2" t="s">
        <v>22</v>
      </c>
      <c r="K297" s="3" t="s">
        <v>6</v>
      </c>
      <c r="L297" s="62" t="s">
        <v>472</v>
      </c>
      <c r="M297" s="62" t="s">
        <v>22</v>
      </c>
      <c r="N297" s="71" t="str">
        <f t="shared" si="54"/>
        <v>10.39.17.112-001</v>
      </c>
      <c r="O297" s="2" t="s">
        <v>27</v>
      </c>
      <c r="P297" s="4">
        <v>44074</v>
      </c>
      <c r="Q297" s="62" t="s">
        <v>58</v>
      </c>
      <c r="R297" s="62" t="s">
        <v>203</v>
      </c>
      <c r="S297" s="50" t="e">
        <f>VLOOKUP(B297,БАЗА,6,FALSE)</f>
        <v>#N/A</v>
      </c>
      <c r="T297" s="50" t="e">
        <f>VLOOKUP(B297,БАЗА,7,FALSE)</f>
        <v>#N/A</v>
      </c>
      <c r="U297" s="50" t="e">
        <f t="shared" si="52"/>
        <v>#N/A</v>
      </c>
    </row>
    <row r="298" spans="1:21" s="5" customFormat="1" ht="9.75" customHeight="1" x14ac:dyDescent="0.2">
      <c r="A298" s="62"/>
      <c r="B298" s="62"/>
      <c r="C298" s="62"/>
      <c r="D298" s="62" t="s">
        <v>22</v>
      </c>
      <c r="E298" s="62" t="s">
        <v>22</v>
      </c>
      <c r="F298" s="2" t="s">
        <v>40</v>
      </c>
      <c r="G298" s="2" t="s">
        <v>22</v>
      </c>
      <c r="H298" s="2" t="s">
        <v>22</v>
      </c>
      <c r="I298" s="2" t="s">
        <v>22</v>
      </c>
      <c r="J298" s="2" t="s">
        <v>465</v>
      </c>
      <c r="K298" s="3" t="s">
        <v>25</v>
      </c>
      <c r="L298" s="62" t="s">
        <v>22</v>
      </c>
      <c r="M298" s="62" t="s">
        <v>22</v>
      </c>
      <c r="N298" s="71"/>
      <c r="O298" s="2" t="s">
        <v>27</v>
      </c>
      <c r="P298" s="4">
        <v>44074</v>
      </c>
      <c r="Q298" s="62"/>
      <c r="R298" s="62"/>
      <c r="S298" s="50"/>
      <c r="T298" s="50"/>
      <c r="U298" s="50"/>
    </row>
    <row r="299" spans="1:21" s="5" customFormat="1" ht="9.75" customHeight="1" x14ac:dyDescent="0.2">
      <c r="A299" s="62"/>
      <c r="B299" s="62"/>
      <c r="C299" s="62"/>
      <c r="D299" s="62" t="s">
        <v>22</v>
      </c>
      <c r="E299" s="62" t="s">
        <v>22</v>
      </c>
      <c r="F299" s="2" t="s">
        <v>82</v>
      </c>
      <c r="G299" s="2" t="s">
        <v>22</v>
      </c>
      <c r="H299" s="2" t="s">
        <v>22</v>
      </c>
      <c r="I299" s="2" t="s">
        <v>22</v>
      </c>
      <c r="J299" s="2" t="s">
        <v>83</v>
      </c>
      <c r="K299" s="3" t="s">
        <v>25</v>
      </c>
      <c r="L299" s="62" t="s">
        <v>22</v>
      </c>
      <c r="M299" s="62" t="s">
        <v>22</v>
      </c>
      <c r="N299" s="71"/>
      <c r="O299" s="2" t="s">
        <v>27</v>
      </c>
      <c r="P299" s="4">
        <v>44074</v>
      </c>
      <c r="Q299" s="62"/>
      <c r="R299" s="62"/>
      <c r="S299" s="50"/>
      <c r="T299" s="50"/>
      <c r="U299" s="50"/>
    </row>
    <row r="300" spans="1:21" s="5" customFormat="1" ht="9.75" customHeight="1" x14ac:dyDescent="0.2">
      <c r="A300" s="62"/>
      <c r="B300" s="62"/>
      <c r="C300" s="62"/>
      <c r="D300" s="62" t="s">
        <v>22</v>
      </c>
      <c r="E300" s="62" t="s">
        <v>22</v>
      </c>
      <c r="F300" s="2" t="s">
        <v>466</v>
      </c>
      <c r="G300" s="2" t="s">
        <v>473</v>
      </c>
      <c r="H300" s="2" t="s">
        <v>22</v>
      </c>
      <c r="I300" s="2" t="s">
        <v>22</v>
      </c>
      <c r="J300" s="2" t="s">
        <v>22</v>
      </c>
      <c r="K300" s="3" t="s">
        <v>167</v>
      </c>
      <c r="L300" s="62" t="s">
        <v>22</v>
      </c>
      <c r="M300" s="62" t="s">
        <v>22</v>
      </c>
      <c r="N300" s="71"/>
      <c r="O300" s="2" t="s">
        <v>27</v>
      </c>
      <c r="P300" s="4">
        <v>44074</v>
      </c>
      <c r="Q300" s="62"/>
      <c r="R300" s="62"/>
      <c r="S300" s="50"/>
      <c r="T300" s="50"/>
      <c r="U300" s="50"/>
    </row>
    <row r="301" spans="1:21" s="5" customFormat="1" ht="9.75" customHeight="1" x14ac:dyDescent="0.2">
      <c r="A301" s="62"/>
      <c r="B301" s="62"/>
      <c r="C301" s="62"/>
      <c r="D301" s="62" t="s">
        <v>22</v>
      </c>
      <c r="E301" s="62" t="s">
        <v>22</v>
      </c>
      <c r="F301" s="2" t="s">
        <v>68</v>
      </c>
      <c r="G301" s="2" t="s">
        <v>22</v>
      </c>
      <c r="H301" s="2" t="s">
        <v>22</v>
      </c>
      <c r="I301" s="2" t="s">
        <v>22</v>
      </c>
      <c r="J301" s="2" t="s">
        <v>69</v>
      </c>
      <c r="K301" s="3" t="s">
        <v>25</v>
      </c>
      <c r="L301" s="62" t="s">
        <v>22</v>
      </c>
      <c r="M301" s="62" t="s">
        <v>22</v>
      </c>
      <c r="N301" s="71"/>
      <c r="O301" s="2" t="s">
        <v>27</v>
      </c>
      <c r="P301" s="4">
        <v>44074</v>
      </c>
      <c r="Q301" s="62"/>
      <c r="R301" s="62"/>
      <c r="S301" s="50"/>
      <c r="T301" s="50"/>
      <c r="U301" s="50"/>
    </row>
    <row r="302" spans="1:21" s="5" customFormat="1" ht="9.75" customHeight="1" x14ac:dyDescent="0.2">
      <c r="A302" s="62"/>
      <c r="B302" s="62"/>
      <c r="C302" s="62"/>
      <c r="D302" s="62" t="s">
        <v>22</v>
      </c>
      <c r="E302" s="62" t="s">
        <v>22</v>
      </c>
      <c r="F302" s="2" t="s">
        <v>32</v>
      </c>
      <c r="G302" s="2" t="s">
        <v>22</v>
      </c>
      <c r="H302" s="2" t="s">
        <v>22</v>
      </c>
      <c r="I302" s="2" t="s">
        <v>22</v>
      </c>
      <c r="J302" s="2" t="s">
        <v>469</v>
      </c>
      <c r="K302" s="3" t="s">
        <v>25</v>
      </c>
      <c r="L302" s="62" t="s">
        <v>22</v>
      </c>
      <c r="M302" s="62" t="s">
        <v>22</v>
      </c>
      <c r="N302" s="71"/>
      <c r="O302" s="2" t="s">
        <v>27</v>
      </c>
      <c r="P302" s="4">
        <v>44074</v>
      </c>
      <c r="Q302" s="62"/>
      <c r="R302" s="62"/>
      <c r="S302" s="50"/>
      <c r="T302" s="50"/>
      <c r="U302" s="50"/>
    </row>
    <row r="303" spans="1:21" s="5" customFormat="1" ht="9.75" customHeight="1" x14ac:dyDescent="0.2">
      <c r="A303" s="62">
        <v>39</v>
      </c>
      <c r="B303" s="62" t="s">
        <v>474</v>
      </c>
      <c r="C303" s="62" t="s">
        <v>475</v>
      </c>
      <c r="D303" s="62" t="s">
        <v>11</v>
      </c>
      <c r="E303" s="62" t="s">
        <v>6</v>
      </c>
      <c r="F303" s="2" t="s">
        <v>23</v>
      </c>
      <c r="G303" s="2" t="s">
        <v>22</v>
      </c>
      <c r="H303" s="2" t="s">
        <v>22</v>
      </c>
      <c r="I303" s="2" t="s">
        <v>22</v>
      </c>
      <c r="J303" s="2" t="s">
        <v>102</v>
      </c>
      <c r="K303" s="3" t="s">
        <v>25</v>
      </c>
      <c r="L303" s="62" t="s">
        <v>476</v>
      </c>
      <c r="M303" s="71" t="s">
        <v>477</v>
      </c>
      <c r="N303" s="71" t="str">
        <f t="shared" ref="N303:N309" si="55">C303&amp;"-"&amp;D303</f>
        <v>01.13.34.000-001</v>
      </c>
      <c r="O303" s="2" t="s">
        <v>27</v>
      </c>
      <c r="P303" s="4">
        <v>45443</v>
      </c>
      <c r="Q303" s="62" t="s">
        <v>58</v>
      </c>
      <c r="R303" s="62" t="s">
        <v>114</v>
      </c>
      <c r="S303" s="50" t="e">
        <f>VLOOKUP(B303,БАЗА,6,FALSE)</f>
        <v>#N/A</v>
      </c>
      <c r="T303" s="50" t="e">
        <f>VLOOKUP(B303,БАЗА,7,FALSE)</f>
        <v>#N/A</v>
      </c>
      <c r="U303" s="50" t="e">
        <f t="shared" si="52"/>
        <v>#N/A</v>
      </c>
    </row>
    <row r="304" spans="1:21" s="5" customFormat="1" ht="9.75" customHeight="1" x14ac:dyDescent="0.2">
      <c r="A304" s="62"/>
      <c r="B304" s="62"/>
      <c r="C304" s="62"/>
      <c r="D304" s="62" t="s">
        <v>22</v>
      </c>
      <c r="E304" s="62" t="s">
        <v>22</v>
      </c>
      <c r="F304" s="2" t="s">
        <v>478</v>
      </c>
      <c r="G304" s="2" t="s">
        <v>22</v>
      </c>
      <c r="H304" s="2" t="s">
        <v>22</v>
      </c>
      <c r="I304" s="2" t="s">
        <v>22</v>
      </c>
      <c r="J304" s="2" t="s">
        <v>479</v>
      </c>
      <c r="K304" s="3" t="s">
        <v>25</v>
      </c>
      <c r="L304" s="62" t="s">
        <v>22</v>
      </c>
      <c r="M304" s="71" t="s">
        <v>22</v>
      </c>
      <c r="N304" s="71"/>
      <c r="O304" s="2" t="s">
        <v>27</v>
      </c>
      <c r="P304" s="4">
        <v>45443</v>
      </c>
      <c r="Q304" s="62"/>
      <c r="R304" s="62"/>
      <c r="S304" s="50"/>
      <c r="T304" s="50"/>
      <c r="U304" s="50"/>
    </row>
    <row r="305" spans="1:21" s="5" customFormat="1" ht="9.75" customHeight="1" x14ac:dyDescent="0.2">
      <c r="A305" s="62"/>
      <c r="B305" s="62"/>
      <c r="C305" s="62"/>
      <c r="D305" s="62" t="s">
        <v>22</v>
      </c>
      <c r="E305" s="62" t="s">
        <v>22</v>
      </c>
      <c r="F305" s="2" t="s">
        <v>480</v>
      </c>
      <c r="G305" s="2" t="s">
        <v>22</v>
      </c>
      <c r="H305" s="2" t="s">
        <v>22</v>
      </c>
      <c r="I305" s="2" t="s">
        <v>481</v>
      </c>
      <c r="J305" s="2" t="s">
        <v>22</v>
      </c>
      <c r="K305" s="3" t="s">
        <v>25</v>
      </c>
      <c r="L305" s="62" t="s">
        <v>22</v>
      </c>
      <c r="M305" s="71" t="s">
        <v>22</v>
      </c>
      <c r="N305" s="71"/>
      <c r="O305" s="2" t="s">
        <v>27</v>
      </c>
      <c r="P305" s="4">
        <v>45443</v>
      </c>
      <c r="Q305" s="62"/>
      <c r="R305" s="62"/>
      <c r="S305" s="50"/>
      <c r="T305" s="50"/>
      <c r="U305" s="50"/>
    </row>
    <row r="306" spans="1:21" s="5" customFormat="1" ht="9.75" customHeight="1" x14ac:dyDescent="0.2">
      <c r="A306" s="62"/>
      <c r="B306" s="62"/>
      <c r="C306" s="62"/>
      <c r="D306" s="62" t="s">
        <v>22</v>
      </c>
      <c r="E306" s="62" t="s">
        <v>22</v>
      </c>
      <c r="F306" s="2" t="s">
        <v>28</v>
      </c>
      <c r="G306" s="2" t="s">
        <v>22</v>
      </c>
      <c r="H306" s="2" t="s">
        <v>22</v>
      </c>
      <c r="I306" s="2" t="s">
        <v>22</v>
      </c>
      <c r="J306" s="2" t="s">
        <v>29</v>
      </c>
      <c r="K306" s="3" t="s">
        <v>25</v>
      </c>
      <c r="L306" s="62" t="s">
        <v>22</v>
      </c>
      <c r="M306" s="71" t="s">
        <v>22</v>
      </c>
      <c r="N306" s="71"/>
      <c r="O306" s="2" t="s">
        <v>27</v>
      </c>
      <c r="P306" s="4">
        <v>45443</v>
      </c>
      <c r="Q306" s="62"/>
      <c r="R306" s="62"/>
      <c r="S306" s="50"/>
      <c r="T306" s="50"/>
      <c r="U306" s="50"/>
    </row>
    <row r="307" spans="1:21" s="5" customFormat="1" ht="9.75" customHeight="1" x14ac:dyDescent="0.2">
      <c r="A307" s="62"/>
      <c r="B307" s="62"/>
      <c r="C307" s="62"/>
      <c r="D307" s="62" t="s">
        <v>22</v>
      </c>
      <c r="E307" s="62" t="s">
        <v>22</v>
      </c>
      <c r="F307" s="2" t="s">
        <v>30</v>
      </c>
      <c r="G307" s="2" t="s">
        <v>22</v>
      </c>
      <c r="H307" s="2" t="s">
        <v>22</v>
      </c>
      <c r="I307" s="2" t="s">
        <v>22</v>
      </c>
      <c r="J307" s="2" t="s">
        <v>31</v>
      </c>
      <c r="K307" s="3" t="s">
        <v>25</v>
      </c>
      <c r="L307" s="62" t="s">
        <v>22</v>
      </c>
      <c r="M307" s="71" t="s">
        <v>22</v>
      </c>
      <c r="N307" s="71"/>
      <c r="O307" s="2" t="s">
        <v>27</v>
      </c>
      <c r="P307" s="4">
        <v>45443</v>
      </c>
      <c r="Q307" s="62"/>
      <c r="R307" s="62"/>
      <c r="S307" s="50"/>
      <c r="T307" s="50"/>
      <c r="U307" s="50"/>
    </row>
    <row r="308" spans="1:21" s="5" customFormat="1" ht="9.75" customHeight="1" x14ac:dyDescent="0.2">
      <c r="A308" s="62"/>
      <c r="B308" s="62"/>
      <c r="C308" s="62"/>
      <c r="D308" s="62" t="s">
        <v>22</v>
      </c>
      <c r="E308" s="62" t="s">
        <v>22</v>
      </c>
      <c r="F308" s="2" t="s">
        <v>32</v>
      </c>
      <c r="G308" s="2" t="s">
        <v>22</v>
      </c>
      <c r="H308" s="2" t="s">
        <v>22</v>
      </c>
      <c r="I308" s="2" t="s">
        <v>22</v>
      </c>
      <c r="J308" s="2" t="s">
        <v>482</v>
      </c>
      <c r="K308" s="3" t="s">
        <v>25</v>
      </c>
      <c r="L308" s="62" t="s">
        <v>22</v>
      </c>
      <c r="M308" s="71" t="s">
        <v>22</v>
      </c>
      <c r="N308" s="71"/>
      <c r="O308" s="2" t="s">
        <v>27</v>
      </c>
      <c r="P308" s="4">
        <v>45443</v>
      </c>
      <c r="Q308" s="62"/>
      <c r="R308" s="62"/>
      <c r="S308" s="50"/>
      <c r="T308" s="50"/>
      <c r="U308" s="50"/>
    </row>
    <row r="309" spans="1:21" s="5" customFormat="1" ht="9.75" customHeight="1" x14ac:dyDescent="0.2">
      <c r="A309" s="62">
        <v>40</v>
      </c>
      <c r="B309" s="62" t="s">
        <v>483</v>
      </c>
      <c r="C309" s="62" t="s">
        <v>475</v>
      </c>
      <c r="D309" s="62" t="s">
        <v>156</v>
      </c>
      <c r="E309" s="62" t="s">
        <v>6</v>
      </c>
      <c r="F309" s="2" t="s">
        <v>23</v>
      </c>
      <c r="G309" s="2" t="s">
        <v>22</v>
      </c>
      <c r="H309" s="2" t="s">
        <v>22</v>
      </c>
      <c r="I309" s="2" t="s">
        <v>22</v>
      </c>
      <c r="J309" s="2" t="s">
        <v>102</v>
      </c>
      <c r="K309" s="3" t="s">
        <v>25</v>
      </c>
      <c r="L309" s="62" t="s">
        <v>484</v>
      </c>
      <c r="M309" s="71" t="s">
        <v>485</v>
      </c>
      <c r="N309" s="71" t="str">
        <f t="shared" si="55"/>
        <v>01.13.34.000-003</v>
      </c>
      <c r="O309" s="2" t="s">
        <v>27</v>
      </c>
      <c r="P309" s="4">
        <v>45443</v>
      </c>
      <c r="Q309" s="62" t="s">
        <v>58</v>
      </c>
      <c r="R309" s="62" t="s">
        <v>114</v>
      </c>
      <c r="S309" s="50" t="e">
        <f>VLOOKUP(B309,БАЗА,6,FALSE)</f>
        <v>#N/A</v>
      </c>
      <c r="T309" s="50" t="e">
        <f>VLOOKUP(B309,БАЗА,7,FALSE)</f>
        <v>#N/A</v>
      </c>
      <c r="U309" s="50" t="e">
        <f t="shared" si="52"/>
        <v>#N/A</v>
      </c>
    </row>
    <row r="310" spans="1:21" s="5" customFormat="1" ht="9.75" customHeight="1" x14ac:dyDescent="0.2">
      <c r="A310" s="62"/>
      <c r="B310" s="62"/>
      <c r="C310" s="62"/>
      <c r="D310" s="62" t="s">
        <v>22</v>
      </c>
      <c r="E310" s="62" t="s">
        <v>22</v>
      </c>
      <c r="F310" s="2" t="s">
        <v>478</v>
      </c>
      <c r="G310" s="2" t="s">
        <v>22</v>
      </c>
      <c r="H310" s="2" t="s">
        <v>22</v>
      </c>
      <c r="I310" s="2" t="s">
        <v>22</v>
      </c>
      <c r="J310" s="2" t="s">
        <v>486</v>
      </c>
      <c r="K310" s="3" t="s">
        <v>25</v>
      </c>
      <c r="L310" s="62" t="s">
        <v>22</v>
      </c>
      <c r="M310" s="71" t="s">
        <v>22</v>
      </c>
      <c r="N310" s="71"/>
      <c r="O310" s="2" t="s">
        <v>27</v>
      </c>
      <c r="P310" s="4">
        <v>45443</v>
      </c>
      <c r="Q310" s="62"/>
      <c r="R310" s="62"/>
      <c r="S310" s="50"/>
      <c r="T310" s="50"/>
      <c r="U310" s="50"/>
    </row>
    <row r="311" spans="1:21" s="5" customFormat="1" ht="9.75" customHeight="1" x14ac:dyDescent="0.2">
      <c r="A311" s="62"/>
      <c r="B311" s="62"/>
      <c r="C311" s="62"/>
      <c r="D311" s="62" t="s">
        <v>22</v>
      </c>
      <c r="E311" s="62" t="s">
        <v>22</v>
      </c>
      <c r="F311" s="2" t="s">
        <v>480</v>
      </c>
      <c r="G311" s="2" t="s">
        <v>22</v>
      </c>
      <c r="H311" s="2" t="s">
        <v>22</v>
      </c>
      <c r="I311" s="2" t="s">
        <v>481</v>
      </c>
      <c r="J311" s="2" t="s">
        <v>22</v>
      </c>
      <c r="K311" s="3" t="s">
        <v>25</v>
      </c>
      <c r="L311" s="62" t="s">
        <v>22</v>
      </c>
      <c r="M311" s="71" t="s">
        <v>22</v>
      </c>
      <c r="N311" s="71"/>
      <c r="O311" s="2" t="s">
        <v>27</v>
      </c>
      <c r="P311" s="4">
        <v>45443</v>
      </c>
      <c r="Q311" s="62"/>
      <c r="R311" s="62"/>
      <c r="S311" s="50"/>
      <c r="T311" s="50"/>
      <c r="U311" s="50"/>
    </row>
    <row r="312" spans="1:21" s="5" customFormat="1" ht="9.75" customHeight="1" x14ac:dyDescent="0.2">
      <c r="A312" s="62"/>
      <c r="B312" s="62"/>
      <c r="C312" s="62"/>
      <c r="D312" s="62" t="s">
        <v>22</v>
      </c>
      <c r="E312" s="62" t="s">
        <v>22</v>
      </c>
      <c r="F312" s="2" t="s">
        <v>28</v>
      </c>
      <c r="G312" s="2" t="s">
        <v>22</v>
      </c>
      <c r="H312" s="2" t="s">
        <v>22</v>
      </c>
      <c r="I312" s="2" t="s">
        <v>22</v>
      </c>
      <c r="J312" s="2" t="s">
        <v>29</v>
      </c>
      <c r="K312" s="3" t="s">
        <v>25</v>
      </c>
      <c r="L312" s="62" t="s">
        <v>22</v>
      </c>
      <c r="M312" s="71" t="s">
        <v>22</v>
      </c>
      <c r="N312" s="71"/>
      <c r="O312" s="2" t="s">
        <v>27</v>
      </c>
      <c r="P312" s="4">
        <v>45443</v>
      </c>
      <c r="Q312" s="62"/>
      <c r="R312" s="62"/>
      <c r="S312" s="50"/>
      <c r="T312" s="50"/>
      <c r="U312" s="50"/>
    </row>
    <row r="313" spans="1:21" s="5" customFormat="1" ht="9.75" customHeight="1" x14ac:dyDescent="0.2">
      <c r="A313" s="62"/>
      <c r="B313" s="62"/>
      <c r="C313" s="62"/>
      <c r="D313" s="62" t="s">
        <v>22</v>
      </c>
      <c r="E313" s="62" t="s">
        <v>22</v>
      </c>
      <c r="F313" s="2" t="s">
        <v>30</v>
      </c>
      <c r="G313" s="2" t="s">
        <v>22</v>
      </c>
      <c r="H313" s="2" t="s">
        <v>22</v>
      </c>
      <c r="I313" s="2" t="s">
        <v>22</v>
      </c>
      <c r="J313" s="2" t="s">
        <v>31</v>
      </c>
      <c r="K313" s="3" t="s">
        <v>25</v>
      </c>
      <c r="L313" s="62" t="s">
        <v>22</v>
      </c>
      <c r="M313" s="71" t="s">
        <v>22</v>
      </c>
      <c r="N313" s="71"/>
      <c r="O313" s="2" t="s">
        <v>27</v>
      </c>
      <c r="P313" s="4">
        <v>45443</v>
      </c>
      <c r="Q313" s="62"/>
      <c r="R313" s="62"/>
      <c r="S313" s="50"/>
      <c r="T313" s="50"/>
      <c r="U313" s="50"/>
    </row>
    <row r="314" spans="1:21" s="5" customFormat="1" ht="9.75" customHeight="1" x14ac:dyDescent="0.2">
      <c r="A314" s="62"/>
      <c r="B314" s="62"/>
      <c r="C314" s="62"/>
      <c r="D314" s="62" t="s">
        <v>22</v>
      </c>
      <c r="E314" s="62" t="s">
        <v>22</v>
      </c>
      <c r="F314" s="2" t="s">
        <v>32</v>
      </c>
      <c r="G314" s="2" t="s">
        <v>22</v>
      </c>
      <c r="H314" s="2" t="s">
        <v>22</v>
      </c>
      <c r="I314" s="2" t="s">
        <v>22</v>
      </c>
      <c r="J314" s="2" t="s">
        <v>482</v>
      </c>
      <c r="K314" s="3" t="s">
        <v>25</v>
      </c>
      <c r="L314" s="62" t="s">
        <v>22</v>
      </c>
      <c r="M314" s="71" t="s">
        <v>22</v>
      </c>
      <c r="N314" s="71"/>
      <c r="O314" s="2" t="s">
        <v>27</v>
      </c>
      <c r="P314" s="4">
        <v>45443</v>
      </c>
      <c r="Q314" s="62"/>
      <c r="R314" s="62"/>
      <c r="S314" s="50"/>
      <c r="T314" s="50"/>
      <c r="U314" s="50"/>
    </row>
    <row r="315" spans="1:21" s="5" customFormat="1" ht="9.75" customHeight="1" x14ac:dyDescent="0.2">
      <c r="A315" s="62">
        <v>47</v>
      </c>
      <c r="B315" s="62" t="s">
        <v>487</v>
      </c>
      <c r="C315" s="62" t="s">
        <v>488</v>
      </c>
      <c r="D315" s="62" t="s">
        <v>11</v>
      </c>
      <c r="E315" s="62" t="s">
        <v>6</v>
      </c>
      <c r="F315" s="2" t="s">
        <v>28</v>
      </c>
      <c r="G315" s="2" t="s">
        <v>22</v>
      </c>
      <c r="H315" s="2" t="s">
        <v>22</v>
      </c>
      <c r="I315" s="2" t="s">
        <v>22</v>
      </c>
      <c r="J315" s="2" t="s">
        <v>195</v>
      </c>
      <c r="K315" s="3" t="s">
        <v>25</v>
      </c>
      <c r="L315" s="62" t="s">
        <v>489</v>
      </c>
      <c r="M315" s="62" t="s">
        <v>22</v>
      </c>
      <c r="N315" s="71" t="str">
        <f t="shared" ref="N315:N318" si="56">C315&amp;"-"&amp;D315</f>
        <v>01.13.39.130-001</v>
      </c>
      <c r="O315" s="2" t="s">
        <v>27</v>
      </c>
      <c r="P315" s="4">
        <v>43189</v>
      </c>
      <c r="Q315" s="62" t="s">
        <v>58</v>
      </c>
      <c r="R315" s="62" t="s">
        <v>86</v>
      </c>
      <c r="S315" s="50" t="e">
        <f>VLOOKUP(B315,БАЗА,6,FALSE)</f>
        <v>#N/A</v>
      </c>
      <c r="T315" s="50" t="e">
        <f>VLOOKUP(B315,БАЗА,7,FALSE)</f>
        <v>#N/A</v>
      </c>
      <c r="U315" s="50" t="e">
        <f t="shared" si="52"/>
        <v>#N/A</v>
      </c>
    </row>
    <row r="316" spans="1:21" s="5" customFormat="1" ht="9.75" customHeight="1" x14ac:dyDescent="0.2">
      <c r="A316" s="62"/>
      <c r="B316" s="62"/>
      <c r="C316" s="62"/>
      <c r="D316" s="62" t="s">
        <v>22</v>
      </c>
      <c r="E316" s="62" t="s">
        <v>22</v>
      </c>
      <c r="F316" s="2" t="s">
        <v>30</v>
      </c>
      <c r="G316" s="2" t="s">
        <v>22</v>
      </c>
      <c r="H316" s="2" t="s">
        <v>22</v>
      </c>
      <c r="I316" s="2" t="s">
        <v>22</v>
      </c>
      <c r="J316" s="2" t="s">
        <v>31</v>
      </c>
      <c r="K316" s="3" t="s">
        <v>25</v>
      </c>
      <c r="L316" s="62" t="s">
        <v>22</v>
      </c>
      <c r="M316" s="62" t="s">
        <v>22</v>
      </c>
      <c r="N316" s="71"/>
      <c r="O316" s="2" t="s">
        <v>27</v>
      </c>
      <c r="P316" s="4">
        <v>43189</v>
      </c>
      <c r="Q316" s="62"/>
      <c r="R316" s="62"/>
      <c r="S316" s="50"/>
      <c r="T316" s="50"/>
      <c r="U316" s="50"/>
    </row>
    <row r="317" spans="1:21" s="5" customFormat="1" ht="9.75" customHeight="1" x14ac:dyDescent="0.2">
      <c r="A317" s="62"/>
      <c r="B317" s="62"/>
      <c r="C317" s="62"/>
      <c r="D317" s="62" t="s">
        <v>22</v>
      </c>
      <c r="E317" s="62" t="s">
        <v>22</v>
      </c>
      <c r="F317" s="2" t="s">
        <v>32</v>
      </c>
      <c r="G317" s="2" t="s">
        <v>22</v>
      </c>
      <c r="H317" s="2" t="s">
        <v>22</v>
      </c>
      <c r="I317" s="2" t="s">
        <v>22</v>
      </c>
      <c r="J317" s="2" t="s">
        <v>490</v>
      </c>
      <c r="K317" s="3" t="s">
        <v>25</v>
      </c>
      <c r="L317" s="62" t="s">
        <v>22</v>
      </c>
      <c r="M317" s="62" t="s">
        <v>22</v>
      </c>
      <c r="N317" s="71"/>
      <c r="O317" s="2" t="s">
        <v>27</v>
      </c>
      <c r="P317" s="4">
        <v>43189</v>
      </c>
      <c r="Q317" s="62"/>
      <c r="R317" s="62"/>
      <c r="S317" s="50"/>
      <c r="T317" s="50"/>
      <c r="U317" s="50"/>
    </row>
    <row r="318" spans="1:21" s="5" customFormat="1" ht="9.75" customHeight="1" x14ac:dyDescent="0.2">
      <c r="A318" s="62">
        <v>48</v>
      </c>
      <c r="B318" s="62" t="s">
        <v>491</v>
      </c>
      <c r="C318" s="62" t="s">
        <v>492</v>
      </c>
      <c r="D318" s="62" t="s">
        <v>11</v>
      </c>
      <c r="E318" s="62" t="s">
        <v>6</v>
      </c>
      <c r="F318" s="2" t="s">
        <v>28</v>
      </c>
      <c r="G318" s="2" t="s">
        <v>22</v>
      </c>
      <c r="H318" s="2" t="s">
        <v>22</v>
      </c>
      <c r="I318" s="2" t="s">
        <v>22</v>
      </c>
      <c r="J318" s="2" t="s">
        <v>321</v>
      </c>
      <c r="K318" s="3" t="s">
        <v>25</v>
      </c>
      <c r="L318" s="62" t="s">
        <v>493</v>
      </c>
      <c r="M318" s="62" t="s">
        <v>22</v>
      </c>
      <c r="N318" s="71" t="str">
        <f t="shared" si="56"/>
        <v>01.13.39.190-001</v>
      </c>
      <c r="O318" s="2" t="s">
        <v>27</v>
      </c>
      <c r="P318" s="4">
        <v>43371</v>
      </c>
      <c r="Q318" s="62" t="s">
        <v>58</v>
      </c>
      <c r="R318" s="62" t="s">
        <v>86</v>
      </c>
      <c r="S318" s="50" t="e">
        <f>VLOOKUP(B318,БАЗА,6,FALSE)</f>
        <v>#N/A</v>
      </c>
      <c r="T318" s="50" t="e">
        <f>VLOOKUP(B318,БАЗА,7,FALSE)</f>
        <v>#N/A</v>
      </c>
      <c r="U318" s="50" t="e">
        <f t="shared" si="52"/>
        <v>#N/A</v>
      </c>
    </row>
    <row r="319" spans="1:21" s="5" customFormat="1" ht="9.75" customHeight="1" x14ac:dyDescent="0.2">
      <c r="A319" s="62"/>
      <c r="B319" s="62"/>
      <c r="C319" s="62"/>
      <c r="D319" s="62" t="s">
        <v>22</v>
      </c>
      <c r="E319" s="62" t="s">
        <v>22</v>
      </c>
      <c r="F319" s="2" t="s">
        <v>30</v>
      </c>
      <c r="G319" s="2" t="s">
        <v>22</v>
      </c>
      <c r="H319" s="2" t="s">
        <v>22</v>
      </c>
      <c r="I319" s="2" t="s">
        <v>22</v>
      </c>
      <c r="J319" s="2" t="s">
        <v>31</v>
      </c>
      <c r="K319" s="3" t="s">
        <v>25</v>
      </c>
      <c r="L319" s="62" t="s">
        <v>22</v>
      </c>
      <c r="M319" s="62" t="s">
        <v>22</v>
      </c>
      <c r="N319" s="71"/>
      <c r="O319" s="2" t="s">
        <v>27</v>
      </c>
      <c r="P319" s="4">
        <v>43371</v>
      </c>
      <c r="Q319" s="62"/>
      <c r="R319" s="62"/>
      <c r="S319" s="50"/>
      <c r="T319" s="50"/>
      <c r="U319" s="50"/>
    </row>
    <row r="320" spans="1:21" s="5" customFormat="1" ht="9.75" customHeight="1" x14ac:dyDescent="0.2">
      <c r="A320" s="62"/>
      <c r="B320" s="62"/>
      <c r="C320" s="62"/>
      <c r="D320" s="62" t="s">
        <v>22</v>
      </c>
      <c r="E320" s="62" t="s">
        <v>22</v>
      </c>
      <c r="F320" s="2" t="s">
        <v>32</v>
      </c>
      <c r="G320" s="2" t="s">
        <v>22</v>
      </c>
      <c r="H320" s="2" t="s">
        <v>22</v>
      </c>
      <c r="I320" s="2" t="s">
        <v>22</v>
      </c>
      <c r="J320" s="2" t="s">
        <v>494</v>
      </c>
      <c r="K320" s="3" t="s">
        <v>25</v>
      </c>
      <c r="L320" s="62" t="s">
        <v>22</v>
      </c>
      <c r="M320" s="62" t="s">
        <v>22</v>
      </c>
      <c r="N320" s="71"/>
      <c r="O320" s="2" t="s">
        <v>27</v>
      </c>
      <c r="P320" s="4">
        <v>43371</v>
      </c>
      <c r="Q320" s="62"/>
      <c r="R320" s="62"/>
      <c r="S320" s="50"/>
      <c r="T320" s="50"/>
      <c r="U320" s="50"/>
    </row>
    <row r="321" spans="1:21" s="5" customFormat="1" ht="9.75" customHeight="1" x14ac:dyDescent="0.2">
      <c r="A321" s="62">
        <v>52</v>
      </c>
      <c r="B321" s="62" t="s">
        <v>495</v>
      </c>
      <c r="C321" s="62" t="s">
        <v>496</v>
      </c>
      <c r="D321" s="62" t="s">
        <v>11</v>
      </c>
      <c r="E321" s="62" t="s">
        <v>6</v>
      </c>
      <c r="F321" s="2" t="s">
        <v>28</v>
      </c>
      <c r="G321" s="2" t="s">
        <v>22</v>
      </c>
      <c r="H321" s="2" t="s">
        <v>22</v>
      </c>
      <c r="I321" s="2" t="s">
        <v>22</v>
      </c>
      <c r="J321" s="2" t="s">
        <v>195</v>
      </c>
      <c r="K321" s="3" t="s">
        <v>25</v>
      </c>
      <c r="L321" s="62" t="s">
        <v>497</v>
      </c>
      <c r="M321" s="62" t="s">
        <v>22</v>
      </c>
      <c r="N321" s="71" t="str">
        <f t="shared" ref="N321" si="57">C321&amp;"-"&amp;D321</f>
        <v>01.13.41.120-001</v>
      </c>
      <c r="O321" s="2" t="s">
        <v>27</v>
      </c>
      <c r="P321" s="4">
        <v>43189</v>
      </c>
      <c r="Q321" s="62" t="s">
        <v>58</v>
      </c>
      <c r="R321" s="62" t="s">
        <v>86</v>
      </c>
      <c r="S321" s="50" t="e">
        <f>VLOOKUP(B321,БАЗА,6,FALSE)</f>
        <v>#N/A</v>
      </c>
      <c r="T321" s="50" t="e">
        <f>VLOOKUP(B321,БАЗА,7,FALSE)</f>
        <v>#N/A</v>
      </c>
      <c r="U321" s="50" t="e">
        <f t="shared" si="52"/>
        <v>#N/A</v>
      </c>
    </row>
    <row r="322" spans="1:21" s="5" customFormat="1" ht="9.75" customHeight="1" x14ac:dyDescent="0.2">
      <c r="A322" s="62"/>
      <c r="B322" s="62"/>
      <c r="C322" s="62"/>
      <c r="D322" s="62" t="s">
        <v>22</v>
      </c>
      <c r="E322" s="62" t="s">
        <v>22</v>
      </c>
      <c r="F322" s="2" t="s">
        <v>30</v>
      </c>
      <c r="G322" s="2" t="s">
        <v>22</v>
      </c>
      <c r="H322" s="2" t="s">
        <v>22</v>
      </c>
      <c r="I322" s="2" t="s">
        <v>22</v>
      </c>
      <c r="J322" s="2" t="s">
        <v>31</v>
      </c>
      <c r="K322" s="3" t="s">
        <v>25</v>
      </c>
      <c r="L322" s="62" t="s">
        <v>22</v>
      </c>
      <c r="M322" s="62" t="s">
        <v>22</v>
      </c>
      <c r="N322" s="71"/>
      <c r="O322" s="2" t="s">
        <v>27</v>
      </c>
      <c r="P322" s="4">
        <v>43189</v>
      </c>
      <c r="Q322" s="62"/>
      <c r="R322" s="62"/>
      <c r="S322" s="50"/>
      <c r="T322" s="50"/>
      <c r="U322" s="50"/>
    </row>
    <row r="323" spans="1:21" s="5" customFormat="1" ht="9.75" customHeight="1" x14ac:dyDescent="0.2">
      <c r="A323" s="62"/>
      <c r="B323" s="62"/>
      <c r="C323" s="62"/>
      <c r="D323" s="62" t="s">
        <v>22</v>
      </c>
      <c r="E323" s="62" t="s">
        <v>22</v>
      </c>
      <c r="F323" s="2" t="s">
        <v>32</v>
      </c>
      <c r="G323" s="2" t="s">
        <v>22</v>
      </c>
      <c r="H323" s="2" t="s">
        <v>22</v>
      </c>
      <c r="I323" s="2" t="s">
        <v>498</v>
      </c>
      <c r="J323" s="2" t="s">
        <v>22</v>
      </c>
      <c r="K323" s="3" t="s">
        <v>25</v>
      </c>
      <c r="L323" s="62" t="s">
        <v>22</v>
      </c>
      <c r="M323" s="62" t="s">
        <v>22</v>
      </c>
      <c r="N323" s="71"/>
      <c r="O323" s="2" t="s">
        <v>27</v>
      </c>
      <c r="P323" s="4">
        <v>43189</v>
      </c>
      <c r="Q323" s="62"/>
      <c r="R323" s="62"/>
      <c r="S323" s="50"/>
      <c r="T323" s="50"/>
      <c r="U323" s="50"/>
    </row>
    <row r="324" spans="1:21" s="5" customFormat="1" ht="9.75" customHeight="1" x14ac:dyDescent="0.2">
      <c r="A324" s="62">
        <v>62</v>
      </c>
      <c r="B324" s="62" t="s">
        <v>499</v>
      </c>
      <c r="C324" s="62" t="s">
        <v>500</v>
      </c>
      <c r="D324" s="62" t="s">
        <v>5</v>
      </c>
      <c r="E324" s="62" t="s">
        <v>6</v>
      </c>
      <c r="F324" s="2" t="s">
        <v>501</v>
      </c>
      <c r="G324" s="2" t="s">
        <v>22</v>
      </c>
      <c r="H324" s="2" t="s">
        <v>22</v>
      </c>
      <c r="I324" s="2" t="s">
        <v>22</v>
      </c>
      <c r="J324" s="2" t="s">
        <v>178</v>
      </c>
      <c r="K324" s="3" t="s">
        <v>25</v>
      </c>
      <c r="L324" s="62" t="s">
        <v>502</v>
      </c>
      <c r="M324" s="71" t="s">
        <v>503</v>
      </c>
      <c r="N324" s="71" t="str">
        <f t="shared" ref="N324" si="58">C324&amp;"-"&amp;D324</f>
        <v>01.13.49.110-002</v>
      </c>
      <c r="O324" s="2" t="s">
        <v>27</v>
      </c>
      <c r="P324" s="4">
        <v>44865</v>
      </c>
      <c r="Q324" s="62" t="s">
        <v>58</v>
      </c>
      <c r="R324" s="62" t="s">
        <v>86</v>
      </c>
      <c r="S324" s="50" t="e">
        <f>VLOOKUP(B324,БАЗА,6,FALSE)</f>
        <v>#N/A</v>
      </c>
      <c r="T324" s="50" t="e">
        <f>VLOOKUP(B324,БАЗА,7,FALSE)</f>
        <v>#N/A</v>
      </c>
      <c r="U324" s="50" t="e">
        <f t="shared" si="52"/>
        <v>#N/A</v>
      </c>
    </row>
    <row r="325" spans="1:21" s="5" customFormat="1" ht="9.75" customHeight="1" x14ac:dyDescent="0.2">
      <c r="A325" s="62"/>
      <c r="B325" s="62"/>
      <c r="C325" s="62"/>
      <c r="D325" s="62" t="s">
        <v>22</v>
      </c>
      <c r="E325" s="62" t="s">
        <v>22</v>
      </c>
      <c r="F325" s="2" t="s">
        <v>23</v>
      </c>
      <c r="G325" s="2" t="s">
        <v>22</v>
      </c>
      <c r="H325" s="2" t="s">
        <v>22</v>
      </c>
      <c r="I325" s="2" t="s">
        <v>22</v>
      </c>
      <c r="J325" s="2" t="s">
        <v>52</v>
      </c>
      <c r="K325" s="3" t="s">
        <v>25</v>
      </c>
      <c r="L325" s="62" t="s">
        <v>22</v>
      </c>
      <c r="M325" s="71" t="s">
        <v>22</v>
      </c>
      <c r="N325" s="71"/>
      <c r="O325" s="2" t="s">
        <v>27</v>
      </c>
      <c r="P325" s="4">
        <v>44865</v>
      </c>
      <c r="Q325" s="62"/>
      <c r="R325" s="62"/>
      <c r="S325" s="50"/>
      <c r="T325" s="50"/>
      <c r="U325" s="50"/>
    </row>
    <row r="326" spans="1:21" s="5" customFormat="1" ht="9.75" customHeight="1" x14ac:dyDescent="0.2">
      <c r="A326" s="62"/>
      <c r="B326" s="62"/>
      <c r="C326" s="62"/>
      <c r="D326" s="62" t="s">
        <v>22</v>
      </c>
      <c r="E326" s="62" t="s">
        <v>22</v>
      </c>
      <c r="F326" s="2" t="s">
        <v>28</v>
      </c>
      <c r="G326" s="2" t="s">
        <v>22</v>
      </c>
      <c r="H326" s="2" t="s">
        <v>22</v>
      </c>
      <c r="I326" s="2" t="s">
        <v>22</v>
      </c>
      <c r="J326" s="2" t="s">
        <v>195</v>
      </c>
      <c r="K326" s="3" t="s">
        <v>25</v>
      </c>
      <c r="L326" s="62" t="s">
        <v>22</v>
      </c>
      <c r="M326" s="71" t="s">
        <v>22</v>
      </c>
      <c r="N326" s="71"/>
      <c r="O326" s="2" t="s">
        <v>27</v>
      </c>
      <c r="P326" s="4">
        <v>44865</v>
      </c>
      <c r="Q326" s="62"/>
      <c r="R326" s="62"/>
      <c r="S326" s="50"/>
      <c r="T326" s="50"/>
      <c r="U326" s="50"/>
    </row>
    <row r="327" spans="1:21" s="5" customFormat="1" ht="9.75" customHeight="1" x14ac:dyDescent="0.2">
      <c r="A327" s="62"/>
      <c r="B327" s="62"/>
      <c r="C327" s="62"/>
      <c r="D327" s="62" t="s">
        <v>22</v>
      </c>
      <c r="E327" s="62" t="s">
        <v>22</v>
      </c>
      <c r="F327" s="2" t="s">
        <v>30</v>
      </c>
      <c r="G327" s="2" t="s">
        <v>22</v>
      </c>
      <c r="H327" s="2" t="s">
        <v>22</v>
      </c>
      <c r="I327" s="2" t="s">
        <v>22</v>
      </c>
      <c r="J327" s="2" t="s">
        <v>31</v>
      </c>
      <c r="K327" s="3" t="s">
        <v>25</v>
      </c>
      <c r="L327" s="62" t="s">
        <v>22</v>
      </c>
      <c r="M327" s="71" t="s">
        <v>22</v>
      </c>
      <c r="N327" s="71"/>
      <c r="O327" s="2" t="s">
        <v>27</v>
      </c>
      <c r="P327" s="4">
        <v>44865</v>
      </c>
      <c r="Q327" s="62"/>
      <c r="R327" s="62"/>
      <c r="S327" s="50"/>
      <c r="T327" s="50"/>
      <c r="U327" s="50"/>
    </row>
    <row r="328" spans="1:21" s="5" customFormat="1" ht="9.75" customHeight="1" x14ac:dyDescent="0.2">
      <c r="A328" s="62"/>
      <c r="B328" s="62"/>
      <c r="C328" s="62"/>
      <c r="D328" s="62" t="s">
        <v>22</v>
      </c>
      <c r="E328" s="62" t="s">
        <v>22</v>
      </c>
      <c r="F328" s="2" t="s">
        <v>32</v>
      </c>
      <c r="G328" s="2" t="s">
        <v>22</v>
      </c>
      <c r="H328" s="2" t="s">
        <v>22</v>
      </c>
      <c r="I328" s="2" t="s">
        <v>22</v>
      </c>
      <c r="J328" s="2" t="s">
        <v>504</v>
      </c>
      <c r="K328" s="3" t="s">
        <v>25</v>
      </c>
      <c r="L328" s="62" t="s">
        <v>22</v>
      </c>
      <c r="M328" s="71" t="s">
        <v>22</v>
      </c>
      <c r="N328" s="71"/>
      <c r="O328" s="2" t="s">
        <v>27</v>
      </c>
      <c r="P328" s="4">
        <v>44865</v>
      </c>
      <c r="Q328" s="62"/>
      <c r="R328" s="62"/>
      <c r="S328" s="50"/>
      <c r="T328" s="50"/>
      <c r="U328" s="50"/>
    </row>
    <row r="329" spans="1:21" s="14" customFormat="1" ht="9.75" customHeight="1" x14ac:dyDescent="0.2">
      <c r="A329" s="70">
        <v>499</v>
      </c>
      <c r="B329" s="70" t="s">
        <v>505</v>
      </c>
      <c r="C329" s="70" t="s">
        <v>506</v>
      </c>
      <c r="D329" s="70" t="s">
        <v>11</v>
      </c>
      <c r="E329" s="70" t="s">
        <v>6</v>
      </c>
      <c r="F329" s="11" t="s">
        <v>507</v>
      </c>
      <c r="G329" s="11" t="s">
        <v>22</v>
      </c>
      <c r="H329" s="11" t="s">
        <v>22</v>
      </c>
      <c r="I329" s="11" t="s">
        <v>22</v>
      </c>
      <c r="J329" s="11" t="s">
        <v>508</v>
      </c>
      <c r="K329" s="12" t="s">
        <v>25</v>
      </c>
      <c r="L329" s="70" t="s">
        <v>509</v>
      </c>
      <c r="M329" s="71" t="s">
        <v>510</v>
      </c>
      <c r="N329" s="71" t="str">
        <f t="shared" ref="N329" si="59">C329&amp;"-"&amp;D329</f>
        <v>10.83.13.120-001</v>
      </c>
      <c r="O329" s="11" t="s">
        <v>27</v>
      </c>
      <c r="P329" s="13">
        <v>44043</v>
      </c>
      <c r="Q329" s="70" t="s">
        <v>58</v>
      </c>
      <c r="R329" s="70" t="s">
        <v>86</v>
      </c>
      <c r="S329" s="51" t="e">
        <f>VLOOKUP(B329,БАЗА,6,FALSE)</f>
        <v>#N/A</v>
      </c>
      <c r="T329" s="51" t="e">
        <f>VLOOKUP(B329,БАЗА,7,FALSE)</f>
        <v>#N/A</v>
      </c>
      <c r="U329" s="51" t="e">
        <f t="shared" si="52"/>
        <v>#N/A</v>
      </c>
    </row>
    <row r="330" spans="1:21" s="14" customFormat="1" ht="9.75" customHeight="1" x14ac:dyDescent="0.2">
      <c r="A330" s="70"/>
      <c r="B330" s="70"/>
      <c r="C330" s="70"/>
      <c r="D330" s="70" t="s">
        <v>22</v>
      </c>
      <c r="E330" s="70" t="s">
        <v>22</v>
      </c>
      <c r="F330" s="11" t="s">
        <v>511</v>
      </c>
      <c r="G330" s="11" t="s">
        <v>22</v>
      </c>
      <c r="H330" s="11" t="s">
        <v>22</v>
      </c>
      <c r="I330" s="11" t="s">
        <v>22</v>
      </c>
      <c r="J330" s="11" t="s">
        <v>512</v>
      </c>
      <c r="K330" s="12" t="s">
        <v>25</v>
      </c>
      <c r="L330" s="70" t="s">
        <v>22</v>
      </c>
      <c r="M330" s="71" t="s">
        <v>22</v>
      </c>
      <c r="N330" s="71"/>
      <c r="O330" s="11" t="s">
        <v>27</v>
      </c>
      <c r="P330" s="13">
        <v>44043</v>
      </c>
      <c r="Q330" s="70"/>
      <c r="R330" s="70"/>
      <c r="S330" s="51"/>
      <c r="T330" s="51"/>
      <c r="U330" s="51"/>
    </row>
    <row r="331" spans="1:21" s="14" customFormat="1" ht="9.75" customHeight="1" x14ac:dyDescent="0.2">
      <c r="A331" s="70"/>
      <c r="B331" s="70"/>
      <c r="C331" s="70"/>
      <c r="D331" s="70" t="s">
        <v>22</v>
      </c>
      <c r="E331" s="70" t="s">
        <v>22</v>
      </c>
      <c r="F331" s="11" t="s">
        <v>66</v>
      </c>
      <c r="G331" s="11" t="s">
        <v>22</v>
      </c>
      <c r="H331" s="11" t="s">
        <v>172</v>
      </c>
      <c r="I331" s="11" t="s">
        <v>22</v>
      </c>
      <c r="J331" s="11" t="s">
        <v>22</v>
      </c>
      <c r="K331" s="12" t="s">
        <v>6</v>
      </c>
      <c r="L331" s="70" t="s">
        <v>22</v>
      </c>
      <c r="M331" s="71" t="s">
        <v>22</v>
      </c>
      <c r="N331" s="71"/>
      <c r="O331" s="11" t="s">
        <v>27</v>
      </c>
      <c r="P331" s="13">
        <v>44043</v>
      </c>
      <c r="Q331" s="70"/>
      <c r="R331" s="70"/>
      <c r="S331" s="51"/>
      <c r="T331" s="51"/>
      <c r="U331" s="51"/>
    </row>
    <row r="332" spans="1:21" s="14" customFormat="1" ht="9.75" customHeight="1" x14ac:dyDescent="0.2">
      <c r="A332" s="70"/>
      <c r="B332" s="70"/>
      <c r="C332" s="70"/>
      <c r="D332" s="70" t="s">
        <v>22</v>
      </c>
      <c r="E332" s="70" t="s">
        <v>22</v>
      </c>
      <c r="F332" s="11" t="s">
        <v>68</v>
      </c>
      <c r="G332" s="11" t="s">
        <v>22</v>
      </c>
      <c r="H332" s="11" t="s">
        <v>22</v>
      </c>
      <c r="I332" s="11" t="s">
        <v>22</v>
      </c>
      <c r="J332" s="11" t="s">
        <v>69</v>
      </c>
      <c r="K332" s="12" t="s">
        <v>25</v>
      </c>
      <c r="L332" s="70" t="s">
        <v>22</v>
      </c>
      <c r="M332" s="71" t="s">
        <v>22</v>
      </c>
      <c r="N332" s="71"/>
      <c r="O332" s="11" t="s">
        <v>27</v>
      </c>
      <c r="P332" s="13">
        <v>44043</v>
      </c>
      <c r="Q332" s="70"/>
      <c r="R332" s="70"/>
      <c r="S332" s="51"/>
      <c r="T332" s="51"/>
      <c r="U332" s="51"/>
    </row>
    <row r="333" spans="1:21" s="14" customFormat="1" ht="9.75" customHeight="1" x14ac:dyDescent="0.2">
      <c r="A333" s="70"/>
      <c r="B333" s="70"/>
      <c r="C333" s="70"/>
      <c r="D333" s="70" t="s">
        <v>22</v>
      </c>
      <c r="E333" s="70" t="s">
        <v>22</v>
      </c>
      <c r="F333" s="11" t="s">
        <v>32</v>
      </c>
      <c r="G333" s="11" t="s">
        <v>22</v>
      </c>
      <c r="H333" s="11" t="s">
        <v>22</v>
      </c>
      <c r="I333" s="11" t="s">
        <v>22</v>
      </c>
      <c r="J333" s="11" t="s">
        <v>513</v>
      </c>
      <c r="K333" s="12" t="s">
        <v>25</v>
      </c>
      <c r="L333" s="70" t="s">
        <v>22</v>
      </c>
      <c r="M333" s="71" t="s">
        <v>22</v>
      </c>
      <c r="N333" s="71"/>
      <c r="O333" s="11" t="s">
        <v>27</v>
      </c>
      <c r="P333" s="13">
        <v>44043</v>
      </c>
      <c r="Q333" s="70"/>
      <c r="R333" s="70"/>
      <c r="S333" s="51"/>
      <c r="T333" s="51"/>
      <c r="U333" s="51"/>
    </row>
    <row r="334" spans="1:21" s="5" customFormat="1" ht="9.75" customHeight="1" x14ac:dyDescent="0.2">
      <c r="A334" s="62">
        <v>107</v>
      </c>
      <c r="B334" s="62" t="s">
        <v>514</v>
      </c>
      <c r="C334" s="62" t="s">
        <v>515</v>
      </c>
      <c r="D334" s="62" t="s">
        <v>11</v>
      </c>
      <c r="E334" s="62" t="s">
        <v>516</v>
      </c>
      <c r="F334" s="2" t="s">
        <v>162</v>
      </c>
      <c r="G334" s="2" t="s">
        <v>22</v>
      </c>
      <c r="H334" s="2" t="s">
        <v>22</v>
      </c>
      <c r="I334" s="2" t="s">
        <v>22</v>
      </c>
      <c r="J334" s="2" t="s">
        <v>517</v>
      </c>
      <c r="K334" s="3" t="s">
        <v>25</v>
      </c>
      <c r="L334" s="62" t="s">
        <v>518</v>
      </c>
      <c r="M334" s="71" t="s">
        <v>519</v>
      </c>
      <c r="N334" s="71" t="str">
        <f t="shared" ref="N334" si="60">C334&amp;"-"&amp;D334</f>
        <v>01.47.21.000-001</v>
      </c>
      <c r="O334" s="2" t="s">
        <v>27</v>
      </c>
      <c r="P334" s="4">
        <v>43434</v>
      </c>
      <c r="Q334" s="62" t="s">
        <v>58</v>
      </c>
      <c r="R334" s="62" t="s">
        <v>86</v>
      </c>
      <c r="S334" s="50" t="e">
        <f>VLOOKUP(B334,БАЗА,6,FALSE)</f>
        <v>#N/A</v>
      </c>
      <c r="T334" s="50" t="e">
        <f>VLOOKUP(B334,БАЗА,7,FALSE)</f>
        <v>#N/A</v>
      </c>
      <c r="U334" s="50" t="e">
        <f t="shared" si="52"/>
        <v>#N/A</v>
      </c>
    </row>
    <row r="335" spans="1:21" s="5" customFormat="1" ht="9.75" customHeight="1" x14ac:dyDescent="0.2">
      <c r="A335" s="62"/>
      <c r="B335" s="62"/>
      <c r="C335" s="62"/>
      <c r="D335" s="62" t="s">
        <v>22</v>
      </c>
      <c r="E335" s="62" t="s">
        <v>22</v>
      </c>
      <c r="F335" s="2" t="s">
        <v>520</v>
      </c>
      <c r="G335" s="2" t="s">
        <v>22</v>
      </c>
      <c r="H335" s="2" t="s">
        <v>22</v>
      </c>
      <c r="I335" s="2" t="s">
        <v>22</v>
      </c>
      <c r="J335" s="2" t="s">
        <v>521</v>
      </c>
      <c r="K335" s="3" t="s">
        <v>25</v>
      </c>
      <c r="L335" s="62" t="s">
        <v>22</v>
      </c>
      <c r="M335" s="71" t="s">
        <v>22</v>
      </c>
      <c r="N335" s="71"/>
      <c r="O335" s="2" t="s">
        <v>27</v>
      </c>
      <c r="P335" s="4">
        <v>43434</v>
      </c>
      <c r="Q335" s="62"/>
      <c r="R335" s="62"/>
      <c r="S335" s="50"/>
      <c r="T335" s="50"/>
      <c r="U335" s="50"/>
    </row>
    <row r="336" spans="1:21" s="5" customFormat="1" ht="9.75" customHeight="1" x14ac:dyDescent="0.2">
      <c r="A336" s="62"/>
      <c r="B336" s="62"/>
      <c r="C336" s="62"/>
      <c r="D336" s="62" t="s">
        <v>22</v>
      </c>
      <c r="E336" s="62" t="s">
        <v>22</v>
      </c>
      <c r="F336" s="2" t="s">
        <v>522</v>
      </c>
      <c r="G336" s="2" t="s">
        <v>22</v>
      </c>
      <c r="H336" s="2" t="s">
        <v>22</v>
      </c>
      <c r="I336" s="2" t="s">
        <v>22</v>
      </c>
      <c r="J336" s="2" t="s">
        <v>146</v>
      </c>
      <c r="K336" s="3" t="s">
        <v>25</v>
      </c>
      <c r="L336" s="62" t="s">
        <v>22</v>
      </c>
      <c r="M336" s="71" t="s">
        <v>22</v>
      </c>
      <c r="N336" s="71"/>
      <c r="O336" s="2" t="s">
        <v>27</v>
      </c>
      <c r="P336" s="4">
        <v>43434</v>
      </c>
      <c r="Q336" s="62"/>
      <c r="R336" s="62"/>
      <c r="S336" s="50"/>
      <c r="T336" s="50"/>
      <c r="U336" s="50"/>
    </row>
    <row r="337" spans="1:21" s="5" customFormat="1" ht="9.75" customHeight="1" x14ac:dyDescent="0.2">
      <c r="A337" s="62"/>
      <c r="B337" s="62"/>
      <c r="C337" s="62"/>
      <c r="D337" s="62" t="s">
        <v>22</v>
      </c>
      <c r="E337" s="62" t="s">
        <v>22</v>
      </c>
      <c r="F337" s="2" t="s">
        <v>68</v>
      </c>
      <c r="G337" s="2" t="s">
        <v>22</v>
      </c>
      <c r="H337" s="2" t="s">
        <v>22</v>
      </c>
      <c r="I337" s="2" t="s">
        <v>22</v>
      </c>
      <c r="J337" s="2" t="s">
        <v>69</v>
      </c>
      <c r="K337" s="3" t="s">
        <v>25</v>
      </c>
      <c r="L337" s="62" t="s">
        <v>22</v>
      </c>
      <c r="M337" s="71" t="s">
        <v>22</v>
      </c>
      <c r="N337" s="71"/>
      <c r="O337" s="2" t="s">
        <v>27</v>
      </c>
      <c r="P337" s="4">
        <v>43434</v>
      </c>
      <c r="Q337" s="62"/>
      <c r="R337" s="62"/>
      <c r="S337" s="50"/>
      <c r="T337" s="50"/>
      <c r="U337" s="50"/>
    </row>
    <row r="338" spans="1:21" s="5" customFormat="1" ht="9.75" customHeight="1" x14ac:dyDescent="0.2">
      <c r="A338" s="62"/>
      <c r="B338" s="62"/>
      <c r="C338" s="62"/>
      <c r="D338" s="62" t="s">
        <v>22</v>
      </c>
      <c r="E338" s="62" t="s">
        <v>22</v>
      </c>
      <c r="F338" s="2" t="s">
        <v>32</v>
      </c>
      <c r="G338" s="2" t="s">
        <v>22</v>
      </c>
      <c r="H338" s="2" t="s">
        <v>22</v>
      </c>
      <c r="I338" s="2" t="s">
        <v>22</v>
      </c>
      <c r="J338" s="2" t="s">
        <v>523</v>
      </c>
      <c r="K338" s="3" t="s">
        <v>25</v>
      </c>
      <c r="L338" s="62" t="s">
        <v>22</v>
      </c>
      <c r="M338" s="71" t="s">
        <v>22</v>
      </c>
      <c r="N338" s="71"/>
      <c r="O338" s="2" t="s">
        <v>27</v>
      </c>
      <c r="P338" s="4">
        <v>43434</v>
      </c>
      <c r="Q338" s="62"/>
      <c r="R338" s="62"/>
      <c r="S338" s="50"/>
      <c r="T338" s="50"/>
      <c r="U338" s="50"/>
    </row>
    <row r="339" spans="1:21" s="5" customFormat="1" ht="9.75" customHeight="1" x14ac:dyDescent="0.2">
      <c r="A339" s="62">
        <v>26</v>
      </c>
      <c r="B339" s="62" t="s">
        <v>524</v>
      </c>
      <c r="C339" s="62" t="s">
        <v>525</v>
      </c>
      <c r="D339" s="62" t="s">
        <v>11</v>
      </c>
      <c r="E339" s="62" t="s">
        <v>6</v>
      </c>
      <c r="F339" s="2" t="s">
        <v>526</v>
      </c>
      <c r="G339" s="2" t="s">
        <v>22</v>
      </c>
      <c r="H339" s="2" t="s">
        <v>22</v>
      </c>
      <c r="I339" s="2" t="s">
        <v>22</v>
      </c>
      <c r="J339" s="2" t="s">
        <v>527</v>
      </c>
      <c r="K339" s="3" t="s">
        <v>25</v>
      </c>
      <c r="L339" s="62" t="s">
        <v>528</v>
      </c>
      <c r="M339" s="71" t="s">
        <v>529</v>
      </c>
      <c r="N339" s="71" t="str">
        <f t="shared" ref="N339:N345" si="61">C339&amp;"-"&amp;D339</f>
        <v>01.13.19.000-001</v>
      </c>
      <c r="O339" s="2" t="s">
        <v>27</v>
      </c>
      <c r="P339" s="4">
        <v>43677</v>
      </c>
      <c r="Q339" s="62" t="s">
        <v>58</v>
      </c>
      <c r="R339" s="62" t="s">
        <v>12</v>
      </c>
      <c r="S339" s="50" t="e">
        <f>VLOOKUP(B339,БАЗА,6,FALSE)</f>
        <v>#N/A</v>
      </c>
      <c r="T339" s="50" t="e">
        <f>VLOOKUP(B339,БАЗА,7,FALSE)</f>
        <v>#N/A</v>
      </c>
      <c r="U339" s="50" t="e">
        <f t="shared" si="52"/>
        <v>#N/A</v>
      </c>
    </row>
    <row r="340" spans="1:21" s="5" customFormat="1" ht="9.75" customHeight="1" x14ac:dyDescent="0.2">
      <c r="A340" s="62"/>
      <c r="B340" s="62"/>
      <c r="C340" s="62"/>
      <c r="D340" s="62" t="s">
        <v>22</v>
      </c>
      <c r="E340" s="62" t="s">
        <v>22</v>
      </c>
      <c r="F340" s="2" t="s">
        <v>30</v>
      </c>
      <c r="G340" s="2" t="s">
        <v>22</v>
      </c>
      <c r="H340" s="2" t="s">
        <v>22</v>
      </c>
      <c r="I340" s="2" t="s">
        <v>22</v>
      </c>
      <c r="J340" s="2" t="s">
        <v>31</v>
      </c>
      <c r="K340" s="3" t="s">
        <v>25</v>
      </c>
      <c r="L340" s="62" t="s">
        <v>22</v>
      </c>
      <c r="M340" s="71" t="s">
        <v>22</v>
      </c>
      <c r="N340" s="71"/>
      <c r="O340" s="2" t="s">
        <v>27</v>
      </c>
      <c r="P340" s="4">
        <v>43677</v>
      </c>
      <c r="Q340" s="62"/>
      <c r="R340" s="62"/>
      <c r="S340" s="50"/>
      <c r="T340" s="50"/>
      <c r="U340" s="50"/>
    </row>
    <row r="341" spans="1:21" s="5" customFormat="1" ht="9.75" customHeight="1" x14ac:dyDescent="0.2">
      <c r="A341" s="62"/>
      <c r="B341" s="62"/>
      <c r="C341" s="62"/>
      <c r="D341" s="62" t="s">
        <v>22</v>
      </c>
      <c r="E341" s="62" t="s">
        <v>22</v>
      </c>
      <c r="F341" s="2" t="s">
        <v>32</v>
      </c>
      <c r="G341" s="2" t="s">
        <v>22</v>
      </c>
      <c r="H341" s="2" t="s">
        <v>22</v>
      </c>
      <c r="I341" s="2" t="s">
        <v>530</v>
      </c>
      <c r="J341" s="2" t="s">
        <v>22</v>
      </c>
      <c r="K341" s="3" t="s">
        <v>25</v>
      </c>
      <c r="L341" s="62" t="s">
        <v>22</v>
      </c>
      <c r="M341" s="71" t="s">
        <v>22</v>
      </c>
      <c r="N341" s="71"/>
      <c r="O341" s="2" t="s">
        <v>27</v>
      </c>
      <c r="P341" s="4">
        <v>43677</v>
      </c>
      <c r="Q341" s="62"/>
      <c r="R341" s="62"/>
      <c r="S341" s="50"/>
      <c r="T341" s="50"/>
      <c r="U341" s="50"/>
    </row>
    <row r="342" spans="1:21" s="5" customFormat="1" ht="9.75" customHeight="1" x14ac:dyDescent="0.2">
      <c r="A342" s="62">
        <v>28</v>
      </c>
      <c r="B342" s="62" t="s">
        <v>531</v>
      </c>
      <c r="C342" s="62" t="s">
        <v>525</v>
      </c>
      <c r="D342" s="62" t="s">
        <v>5</v>
      </c>
      <c r="E342" s="62" t="s">
        <v>6</v>
      </c>
      <c r="F342" s="2" t="s">
        <v>162</v>
      </c>
      <c r="G342" s="2" t="s">
        <v>22</v>
      </c>
      <c r="H342" s="2" t="s">
        <v>22</v>
      </c>
      <c r="I342" s="2" t="s">
        <v>22</v>
      </c>
      <c r="J342" s="2" t="s">
        <v>532</v>
      </c>
      <c r="K342" s="3" t="s">
        <v>25</v>
      </c>
      <c r="L342" s="62" t="s">
        <v>533</v>
      </c>
      <c r="M342" s="71" t="s">
        <v>534</v>
      </c>
      <c r="N342" s="71" t="str">
        <f t="shared" si="61"/>
        <v>01.13.19.000-002</v>
      </c>
      <c r="O342" s="2" t="s">
        <v>27</v>
      </c>
      <c r="P342" s="4">
        <v>43738</v>
      </c>
      <c r="Q342" s="62" t="s">
        <v>58</v>
      </c>
      <c r="R342" s="62" t="s">
        <v>12</v>
      </c>
      <c r="S342" s="50" t="e">
        <f>VLOOKUP(B342,БАЗА,6,FALSE)</f>
        <v>#N/A</v>
      </c>
      <c r="T342" s="50" t="e">
        <f>VLOOKUP(B342,БАЗА,7,FALSE)</f>
        <v>#N/A</v>
      </c>
      <c r="U342" s="50" t="e">
        <f t="shared" ref="U342:U404" si="62">ROUND(S342*T342,2)</f>
        <v>#N/A</v>
      </c>
    </row>
    <row r="343" spans="1:21" s="5" customFormat="1" ht="9.75" customHeight="1" x14ac:dyDescent="0.2">
      <c r="A343" s="62"/>
      <c r="B343" s="62"/>
      <c r="C343" s="62"/>
      <c r="D343" s="62" t="s">
        <v>22</v>
      </c>
      <c r="E343" s="62" t="s">
        <v>22</v>
      </c>
      <c r="F343" s="2" t="s">
        <v>30</v>
      </c>
      <c r="G343" s="2" t="s">
        <v>22</v>
      </c>
      <c r="H343" s="2" t="s">
        <v>22</v>
      </c>
      <c r="I343" s="2" t="s">
        <v>22</v>
      </c>
      <c r="J343" s="2" t="s">
        <v>31</v>
      </c>
      <c r="K343" s="3" t="s">
        <v>25</v>
      </c>
      <c r="L343" s="62" t="s">
        <v>22</v>
      </c>
      <c r="M343" s="71" t="s">
        <v>22</v>
      </c>
      <c r="N343" s="71"/>
      <c r="O343" s="2" t="s">
        <v>27</v>
      </c>
      <c r="P343" s="4">
        <v>43738</v>
      </c>
      <c r="Q343" s="62"/>
      <c r="R343" s="62"/>
      <c r="S343" s="50"/>
      <c r="T343" s="50"/>
      <c r="U343" s="50"/>
    </row>
    <row r="344" spans="1:21" s="5" customFormat="1" ht="9.75" customHeight="1" x14ac:dyDescent="0.2">
      <c r="A344" s="62"/>
      <c r="B344" s="62"/>
      <c r="C344" s="62"/>
      <c r="D344" s="62" t="s">
        <v>22</v>
      </c>
      <c r="E344" s="62" t="s">
        <v>22</v>
      </c>
      <c r="F344" s="2" t="s">
        <v>32</v>
      </c>
      <c r="G344" s="2" t="s">
        <v>22</v>
      </c>
      <c r="H344" s="2" t="s">
        <v>22</v>
      </c>
      <c r="I344" s="2" t="s">
        <v>535</v>
      </c>
      <c r="J344" s="2" t="s">
        <v>22</v>
      </c>
      <c r="K344" s="3" t="s">
        <v>25</v>
      </c>
      <c r="L344" s="62" t="s">
        <v>22</v>
      </c>
      <c r="M344" s="71" t="s">
        <v>22</v>
      </c>
      <c r="N344" s="71"/>
      <c r="O344" s="2" t="s">
        <v>27</v>
      </c>
      <c r="P344" s="4">
        <v>43738</v>
      </c>
      <c r="Q344" s="62"/>
      <c r="R344" s="62"/>
      <c r="S344" s="50"/>
      <c r="T344" s="50"/>
      <c r="U344" s="50"/>
    </row>
    <row r="345" spans="1:21" s="5" customFormat="1" ht="9.75" customHeight="1" x14ac:dyDescent="0.2">
      <c r="A345" s="62">
        <v>29</v>
      </c>
      <c r="B345" s="62" t="s">
        <v>536</v>
      </c>
      <c r="C345" s="62" t="s">
        <v>525</v>
      </c>
      <c r="D345" s="62" t="s">
        <v>288</v>
      </c>
      <c r="E345" s="62" t="s">
        <v>6</v>
      </c>
      <c r="F345" s="2" t="s">
        <v>28</v>
      </c>
      <c r="G345" s="2" t="s">
        <v>22</v>
      </c>
      <c r="H345" s="2" t="s">
        <v>22</v>
      </c>
      <c r="I345" s="2" t="s">
        <v>22</v>
      </c>
      <c r="J345" s="2" t="s">
        <v>321</v>
      </c>
      <c r="K345" s="3" t="s">
        <v>25</v>
      </c>
      <c r="L345" s="62" t="s">
        <v>537</v>
      </c>
      <c r="M345" s="62" t="s">
        <v>22</v>
      </c>
      <c r="N345" s="71" t="str">
        <f t="shared" si="61"/>
        <v>01.13.19.000-005</v>
      </c>
      <c r="O345" s="2" t="s">
        <v>27</v>
      </c>
      <c r="P345" s="4">
        <v>45138</v>
      </c>
      <c r="Q345" s="62" t="s">
        <v>58</v>
      </c>
      <c r="R345" s="62" t="s">
        <v>12</v>
      </c>
      <c r="S345" s="50" t="e">
        <f>VLOOKUP(B345,БАЗА,6,FALSE)</f>
        <v>#N/A</v>
      </c>
      <c r="T345" s="50" t="e">
        <f>VLOOKUP(B345,БАЗА,7,FALSE)</f>
        <v>#N/A</v>
      </c>
      <c r="U345" s="50" t="e">
        <f t="shared" si="62"/>
        <v>#N/A</v>
      </c>
    </row>
    <row r="346" spans="1:21" s="5" customFormat="1" ht="9.75" customHeight="1" x14ac:dyDescent="0.2">
      <c r="A346" s="62"/>
      <c r="B346" s="62"/>
      <c r="C346" s="62"/>
      <c r="D346" s="62" t="s">
        <v>22</v>
      </c>
      <c r="E346" s="62" t="s">
        <v>22</v>
      </c>
      <c r="F346" s="2" t="s">
        <v>30</v>
      </c>
      <c r="G346" s="2" t="s">
        <v>22</v>
      </c>
      <c r="H346" s="2" t="s">
        <v>22</v>
      </c>
      <c r="I346" s="2" t="s">
        <v>22</v>
      </c>
      <c r="J346" s="2" t="s">
        <v>31</v>
      </c>
      <c r="K346" s="3" t="s">
        <v>25</v>
      </c>
      <c r="L346" s="62" t="s">
        <v>22</v>
      </c>
      <c r="M346" s="62" t="s">
        <v>22</v>
      </c>
      <c r="N346" s="71"/>
      <c r="O346" s="2" t="s">
        <v>27</v>
      </c>
      <c r="P346" s="4">
        <v>45138</v>
      </c>
      <c r="Q346" s="62"/>
      <c r="R346" s="62"/>
      <c r="S346" s="50"/>
      <c r="T346" s="50"/>
      <c r="U346" s="50"/>
    </row>
    <row r="347" spans="1:21" s="5" customFormat="1" ht="9.75" customHeight="1" x14ac:dyDescent="0.2">
      <c r="A347" s="62"/>
      <c r="B347" s="62"/>
      <c r="C347" s="62"/>
      <c r="D347" s="62" t="s">
        <v>22</v>
      </c>
      <c r="E347" s="62" t="s">
        <v>22</v>
      </c>
      <c r="F347" s="2" t="s">
        <v>32</v>
      </c>
      <c r="G347" s="2" t="s">
        <v>22</v>
      </c>
      <c r="H347" s="2" t="s">
        <v>22</v>
      </c>
      <c r="I347" s="2" t="s">
        <v>538</v>
      </c>
      <c r="J347" s="2" t="s">
        <v>22</v>
      </c>
      <c r="K347" s="3" t="s">
        <v>25</v>
      </c>
      <c r="L347" s="62" t="s">
        <v>22</v>
      </c>
      <c r="M347" s="62" t="s">
        <v>22</v>
      </c>
      <c r="N347" s="71"/>
      <c r="O347" s="2" t="s">
        <v>27</v>
      </c>
      <c r="P347" s="4">
        <v>45138</v>
      </c>
      <c r="Q347" s="62"/>
      <c r="R347" s="62"/>
      <c r="S347" s="50"/>
      <c r="T347" s="50"/>
      <c r="U347" s="50"/>
    </row>
    <row r="348" spans="1:21" s="5" customFormat="1" ht="9.75" customHeight="1" x14ac:dyDescent="0.2">
      <c r="A348" s="62">
        <v>79</v>
      </c>
      <c r="B348" s="62" t="s">
        <v>539</v>
      </c>
      <c r="C348" s="62" t="s">
        <v>540</v>
      </c>
      <c r="D348" s="62" t="s">
        <v>156</v>
      </c>
      <c r="E348" s="62" t="s">
        <v>6</v>
      </c>
      <c r="F348" s="2" t="s">
        <v>23</v>
      </c>
      <c r="G348" s="2" t="s">
        <v>22</v>
      </c>
      <c r="H348" s="2" t="s">
        <v>22</v>
      </c>
      <c r="I348" s="2" t="s">
        <v>22</v>
      </c>
      <c r="J348" s="2" t="s">
        <v>24</v>
      </c>
      <c r="K348" s="3" t="s">
        <v>25</v>
      </c>
      <c r="L348" s="62" t="s">
        <v>541</v>
      </c>
      <c r="M348" s="71" t="s">
        <v>542</v>
      </c>
      <c r="N348" s="71" t="str">
        <f t="shared" ref="N348" si="63">C348&amp;"-"&amp;D348</f>
        <v>01.24.10.000-003</v>
      </c>
      <c r="O348" s="2" t="s">
        <v>27</v>
      </c>
      <c r="P348" s="4">
        <v>44865</v>
      </c>
      <c r="Q348" s="62" t="s">
        <v>58</v>
      </c>
      <c r="R348" s="62" t="s">
        <v>12</v>
      </c>
      <c r="S348" s="50" t="e">
        <f>VLOOKUP(B348,БАЗА,6,FALSE)</f>
        <v>#N/A</v>
      </c>
      <c r="T348" s="50" t="e">
        <f>VLOOKUP(B348,БАЗА,7,FALSE)</f>
        <v>#N/A</v>
      </c>
      <c r="U348" s="50" t="e">
        <f t="shared" si="62"/>
        <v>#N/A</v>
      </c>
    </row>
    <row r="349" spans="1:21" s="5" customFormat="1" ht="9.75" customHeight="1" x14ac:dyDescent="0.2">
      <c r="A349" s="62"/>
      <c r="B349" s="62"/>
      <c r="C349" s="62"/>
      <c r="D349" s="62" t="s">
        <v>22</v>
      </c>
      <c r="E349" s="62" t="s">
        <v>22</v>
      </c>
      <c r="F349" s="2" t="s">
        <v>543</v>
      </c>
      <c r="G349" s="2" t="s">
        <v>22</v>
      </c>
      <c r="H349" s="2" t="s">
        <v>22</v>
      </c>
      <c r="I349" s="2" t="s">
        <v>101</v>
      </c>
      <c r="J349" s="2" t="s">
        <v>22</v>
      </c>
      <c r="K349" s="3" t="s">
        <v>25</v>
      </c>
      <c r="L349" s="62" t="s">
        <v>22</v>
      </c>
      <c r="M349" s="71" t="s">
        <v>22</v>
      </c>
      <c r="N349" s="71"/>
      <c r="O349" s="2" t="s">
        <v>27</v>
      </c>
      <c r="P349" s="4">
        <v>44865</v>
      </c>
      <c r="Q349" s="62"/>
      <c r="R349" s="62"/>
      <c r="S349" s="50"/>
      <c r="T349" s="50"/>
      <c r="U349" s="50"/>
    </row>
    <row r="350" spans="1:21" s="5" customFormat="1" ht="9.75" customHeight="1" x14ac:dyDescent="0.2">
      <c r="A350" s="62"/>
      <c r="B350" s="62"/>
      <c r="C350" s="62"/>
      <c r="D350" s="62" t="s">
        <v>22</v>
      </c>
      <c r="E350" s="62" t="s">
        <v>22</v>
      </c>
      <c r="F350" s="2" t="s">
        <v>28</v>
      </c>
      <c r="G350" s="2" t="s">
        <v>22</v>
      </c>
      <c r="H350" s="2" t="s">
        <v>22</v>
      </c>
      <c r="I350" s="2" t="s">
        <v>22</v>
      </c>
      <c r="J350" s="2" t="s">
        <v>29</v>
      </c>
      <c r="K350" s="3" t="s">
        <v>25</v>
      </c>
      <c r="L350" s="62" t="s">
        <v>22</v>
      </c>
      <c r="M350" s="71" t="s">
        <v>22</v>
      </c>
      <c r="N350" s="71"/>
      <c r="O350" s="2" t="s">
        <v>27</v>
      </c>
      <c r="P350" s="4">
        <v>44865</v>
      </c>
      <c r="Q350" s="62"/>
      <c r="R350" s="62"/>
      <c r="S350" s="50"/>
      <c r="T350" s="50"/>
      <c r="U350" s="50"/>
    </row>
    <row r="351" spans="1:21" s="5" customFormat="1" ht="9.75" customHeight="1" x14ac:dyDescent="0.2">
      <c r="A351" s="62"/>
      <c r="B351" s="62"/>
      <c r="C351" s="62"/>
      <c r="D351" s="62" t="s">
        <v>22</v>
      </c>
      <c r="E351" s="62" t="s">
        <v>22</v>
      </c>
      <c r="F351" s="2" t="s">
        <v>30</v>
      </c>
      <c r="G351" s="2" t="s">
        <v>22</v>
      </c>
      <c r="H351" s="2" t="s">
        <v>22</v>
      </c>
      <c r="I351" s="2" t="s">
        <v>22</v>
      </c>
      <c r="J351" s="2" t="s">
        <v>31</v>
      </c>
      <c r="K351" s="3" t="s">
        <v>25</v>
      </c>
      <c r="L351" s="62" t="s">
        <v>22</v>
      </c>
      <c r="M351" s="71" t="s">
        <v>22</v>
      </c>
      <c r="N351" s="71"/>
      <c r="O351" s="2" t="s">
        <v>27</v>
      </c>
      <c r="P351" s="4">
        <v>44865</v>
      </c>
      <c r="Q351" s="62"/>
      <c r="R351" s="62"/>
      <c r="S351" s="50"/>
      <c r="T351" s="50"/>
      <c r="U351" s="50"/>
    </row>
    <row r="352" spans="1:21" s="5" customFormat="1" ht="9.75" customHeight="1" x14ac:dyDescent="0.2">
      <c r="A352" s="62"/>
      <c r="B352" s="62"/>
      <c r="C352" s="62"/>
      <c r="D352" s="62" t="s">
        <v>22</v>
      </c>
      <c r="E352" s="62" t="s">
        <v>22</v>
      </c>
      <c r="F352" s="2" t="s">
        <v>32</v>
      </c>
      <c r="G352" s="2" t="s">
        <v>22</v>
      </c>
      <c r="H352" s="2" t="s">
        <v>22</v>
      </c>
      <c r="I352" s="2" t="s">
        <v>22</v>
      </c>
      <c r="J352" s="2" t="s">
        <v>544</v>
      </c>
      <c r="K352" s="3" t="s">
        <v>25</v>
      </c>
      <c r="L352" s="62" t="s">
        <v>22</v>
      </c>
      <c r="M352" s="71" t="s">
        <v>22</v>
      </c>
      <c r="N352" s="71"/>
      <c r="O352" s="2" t="s">
        <v>27</v>
      </c>
      <c r="P352" s="4">
        <v>44865</v>
      </c>
      <c r="Q352" s="62"/>
      <c r="R352" s="62"/>
      <c r="S352" s="50"/>
      <c r="T352" s="50"/>
      <c r="U352" s="50"/>
    </row>
    <row r="353" spans="1:21" s="5" customFormat="1" ht="9.75" customHeight="1" x14ac:dyDescent="0.2">
      <c r="A353" s="62">
        <v>23</v>
      </c>
      <c r="B353" s="62" t="s">
        <v>545</v>
      </c>
      <c r="C353" s="62" t="s">
        <v>546</v>
      </c>
      <c r="D353" s="62" t="s">
        <v>11</v>
      </c>
      <c r="E353" s="62" t="s">
        <v>6</v>
      </c>
      <c r="F353" s="2" t="s">
        <v>28</v>
      </c>
      <c r="G353" s="2" t="s">
        <v>22</v>
      </c>
      <c r="H353" s="2" t="s">
        <v>22</v>
      </c>
      <c r="I353" s="2" t="s">
        <v>22</v>
      </c>
      <c r="J353" s="2" t="s">
        <v>321</v>
      </c>
      <c r="K353" s="3" t="s">
        <v>25</v>
      </c>
      <c r="L353" s="62" t="s">
        <v>547</v>
      </c>
      <c r="M353" s="62" t="s">
        <v>22</v>
      </c>
      <c r="N353" s="71" t="str">
        <f t="shared" ref="N353" si="64">C353&amp;"-"&amp;D353</f>
        <v>01.13.16.000-001</v>
      </c>
      <c r="O353" s="2" t="s">
        <v>27</v>
      </c>
      <c r="P353" s="4">
        <v>43371</v>
      </c>
      <c r="Q353" s="62" t="s">
        <v>58</v>
      </c>
      <c r="R353" s="62" t="s">
        <v>12</v>
      </c>
      <c r="S353" s="50" t="e">
        <f>VLOOKUP(B353,БАЗА,6,FALSE)</f>
        <v>#N/A</v>
      </c>
      <c r="T353" s="50" t="e">
        <f>VLOOKUP(B353,БАЗА,7,FALSE)</f>
        <v>#N/A</v>
      </c>
      <c r="U353" s="50" t="e">
        <f t="shared" si="62"/>
        <v>#N/A</v>
      </c>
    </row>
    <row r="354" spans="1:21" s="5" customFormat="1" ht="9.75" customHeight="1" x14ac:dyDescent="0.2">
      <c r="A354" s="62"/>
      <c r="B354" s="62"/>
      <c r="C354" s="62"/>
      <c r="D354" s="62" t="s">
        <v>22</v>
      </c>
      <c r="E354" s="62" t="s">
        <v>22</v>
      </c>
      <c r="F354" s="2" t="s">
        <v>30</v>
      </c>
      <c r="G354" s="2" t="s">
        <v>22</v>
      </c>
      <c r="H354" s="2" t="s">
        <v>22</v>
      </c>
      <c r="I354" s="2" t="s">
        <v>22</v>
      </c>
      <c r="J354" s="2" t="s">
        <v>31</v>
      </c>
      <c r="K354" s="3" t="s">
        <v>25</v>
      </c>
      <c r="L354" s="62" t="s">
        <v>22</v>
      </c>
      <c r="M354" s="62" t="s">
        <v>22</v>
      </c>
      <c r="N354" s="71"/>
      <c r="O354" s="2" t="s">
        <v>27</v>
      </c>
      <c r="P354" s="4">
        <v>43371</v>
      </c>
      <c r="Q354" s="62"/>
      <c r="R354" s="62"/>
      <c r="S354" s="50"/>
      <c r="T354" s="50"/>
      <c r="U354" s="50"/>
    </row>
    <row r="355" spans="1:21" s="5" customFormat="1" ht="9.75" customHeight="1" x14ac:dyDescent="0.2">
      <c r="A355" s="62"/>
      <c r="B355" s="62"/>
      <c r="C355" s="62"/>
      <c r="D355" s="62" t="s">
        <v>22</v>
      </c>
      <c r="E355" s="62" t="s">
        <v>22</v>
      </c>
      <c r="F355" s="2" t="s">
        <v>32</v>
      </c>
      <c r="G355" s="2" t="s">
        <v>22</v>
      </c>
      <c r="H355" s="2" t="s">
        <v>22</v>
      </c>
      <c r="I355" s="2" t="s">
        <v>22</v>
      </c>
      <c r="J355" s="2" t="s">
        <v>548</v>
      </c>
      <c r="K355" s="3" t="s">
        <v>25</v>
      </c>
      <c r="L355" s="62" t="s">
        <v>22</v>
      </c>
      <c r="M355" s="62" t="s">
        <v>22</v>
      </c>
      <c r="N355" s="71"/>
      <c r="O355" s="2" t="s">
        <v>27</v>
      </c>
      <c r="P355" s="4">
        <v>43371</v>
      </c>
      <c r="Q355" s="62"/>
      <c r="R355" s="62"/>
      <c r="S355" s="50"/>
      <c r="T355" s="50"/>
      <c r="U355" s="50"/>
    </row>
    <row r="356" spans="1:21" s="14" customFormat="1" ht="9.75" customHeight="1" x14ac:dyDescent="0.2">
      <c r="A356" s="70">
        <v>384</v>
      </c>
      <c r="B356" s="70" t="s">
        <v>549</v>
      </c>
      <c r="C356" s="70" t="s">
        <v>550</v>
      </c>
      <c r="D356" s="70" t="s">
        <v>11</v>
      </c>
      <c r="E356" s="70" t="s">
        <v>6</v>
      </c>
      <c r="F356" s="11" t="s">
        <v>66</v>
      </c>
      <c r="G356" s="11" t="s">
        <v>22</v>
      </c>
      <c r="H356" s="11" t="s">
        <v>132</v>
      </c>
      <c r="I356" s="11" t="s">
        <v>22</v>
      </c>
      <c r="J356" s="11" t="s">
        <v>22</v>
      </c>
      <c r="K356" s="12" t="s">
        <v>6</v>
      </c>
      <c r="L356" s="70" t="s">
        <v>551</v>
      </c>
      <c r="M356" s="70" t="s">
        <v>22</v>
      </c>
      <c r="N356" s="71" t="str">
        <f t="shared" ref="N356" si="65">C356&amp;"-"&amp;D356</f>
        <v>10.71.11.179-001</v>
      </c>
      <c r="O356" s="11" t="s">
        <v>27</v>
      </c>
      <c r="P356" s="13">
        <v>45654</v>
      </c>
      <c r="Q356" s="70" t="s">
        <v>58</v>
      </c>
      <c r="R356" s="70" t="s">
        <v>85</v>
      </c>
      <c r="S356" s="51" t="e">
        <f>VLOOKUP(B356,БАЗА,6,FALSE)</f>
        <v>#N/A</v>
      </c>
      <c r="T356" s="51" t="e">
        <f>VLOOKUP(B356,БАЗА,7,FALSE)</f>
        <v>#N/A</v>
      </c>
      <c r="U356" s="51" t="e">
        <f t="shared" si="62"/>
        <v>#N/A</v>
      </c>
    </row>
    <row r="357" spans="1:21" s="14" customFormat="1" ht="9.75" customHeight="1" x14ac:dyDescent="0.2">
      <c r="A357" s="70"/>
      <c r="B357" s="70"/>
      <c r="C357" s="70"/>
      <c r="D357" s="70" t="s">
        <v>22</v>
      </c>
      <c r="E357" s="70" t="s">
        <v>22</v>
      </c>
      <c r="F357" s="11" t="s">
        <v>552</v>
      </c>
      <c r="G357" s="11" t="s">
        <v>22</v>
      </c>
      <c r="H357" s="11" t="s">
        <v>22</v>
      </c>
      <c r="I357" s="11" t="s">
        <v>22</v>
      </c>
      <c r="J357" s="11" t="s">
        <v>69</v>
      </c>
      <c r="K357" s="12" t="s">
        <v>25</v>
      </c>
      <c r="L357" s="70" t="s">
        <v>22</v>
      </c>
      <c r="M357" s="70" t="s">
        <v>22</v>
      </c>
      <c r="N357" s="71"/>
      <c r="O357" s="11" t="s">
        <v>27</v>
      </c>
      <c r="P357" s="13">
        <v>45654</v>
      </c>
      <c r="Q357" s="70"/>
      <c r="R357" s="70"/>
      <c r="S357" s="51"/>
      <c r="T357" s="51"/>
      <c r="U357" s="51"/>
    </row>
    <row r="358" spans="1:21" s="14" customFormat="1" ht="9.75" customHeight="1" x14ac:dyDescent="0.2">
      <c r="A358" s="70"/>
      <c r="B358" s="70"/>
      <c r="C358" s="70"/>
      <c r="D358" s="70" t="s">
        <v>22</v>
      </c>
      <c r="E358" s="70" t="s">
        <v>22</v>
      </c>
      <c r="F358" s="11" t="s">
        <v>553</v>
      </c>
      <c r="G358" s="11" t="s">
        <v>22</v>
      </c>
      <c r="H358" s="11" t="s">
        <v>22</v>
      </c>
      <c r="I358" s="11" t="s">
        <v>22</v>
      </c>
      <c r="J358" s="11" t="s">
        <v>102</v>
      </c>
      <c r="K358" s="12" t="s">
        <v>25</v>
      </c>
      <c r="L358" s="70" t="s">
        <v>22</v>
      </c>
      <c r="M358" s="70" t="s">
        <v>22</v>
      </c>
      <c r="N358" s="71"/>
      <c r="O358" s="11" t="s">
        <v>27</v>
      </c>
      <c r="P358" s="13">
        <v>45654</v>
      </c>
      <c r="Q358" s="70"/>
      <c r="R358" s="70"/>
      <c r="S358" s="51"/>
      <c r="T358" s="51"/>
      <c r="U358" s="51"/>
    </row>
    <row r="359" spans="1:21" s="14" customFormat="1" ht="9.75" customHeight="1" x14ac:dyDescent="0.2">
      <c r="A359" s="70"/>
      <c r="B359" s="70"/>
      <c r="C359" s="70"/>
      <c r="D359" s="70" t="s">
        <v>22</v>
      </c>
      <c r="E359" s="70" t="s">
        <v>22</v>
      </c>
      <c r="F359" s="11" t="s">
        <v>554</v>
      </c>
      <c r="G359" s="11" t="s">
        <v>22</v>
      </c>
      <c r="H359" s="11" t="s">
        <v>22</v>
      </c>
      <c r="I359" s="11" t="s">
        <v>101</v>
      </c>
      <c r="J359" s="11" t="s">
        <v>22</v>
      </c>
      <c r="K359" s="12" t="s">
        <v>25</v>
      </c>
      <c r="L359" s="70" t="s">
        <v>22</v>
      </c>
      <c r="M359" s="70" t="s">
        <v>22</v>
      </c>
      <c r="N359" s="71"/>
      <c r="O359" s="11" t="s">
        <v>27</v>
      </c>
      <c r="P359" s="13">
        <v>45654</v>
      </c>
      <c r="Q359" s="70"/>
      <c r="R359" s="70"/>
      <c r="S359" s="51"/>
      <c r="T359" s="51"/>
      <c r="U359" s="51"/>
    </row>
    <row r="360" spans="1:21" s="14" customFormat="1" ht="9.75" customHeight="1" x14ac:dyDescent="0.2">
      <c r="A360" s="70"/>
      <c r="B360" s="70"/>
      <c r="C360" s="70"/>
      <c r="D360" s="70" t="s">
        <v>22</v>
      </c>
      <c r="E360" s="70" t="s">
        <v>22</v>
      </c>
      <c r="F360" s="11" t="s">
        <v>68</v>
      </c>
      <c r="G360" s="11" t="s">
        <v>22</v>
      </c>
      <c r="H360" s="11" t="s">
        <v>22</v>
      </c>
      <c r="I360" s="11" t="s">
        <v>22</v>
      </c>
      <c r="J360" s="11" t="s">
        <v>69</v>
      </c>
      <c r="K360" s="12" t="s">
        <v>25</v>
      </c>
      <c r="L360" s="70" t="s">
        <v>22</v>
      </c>
      <c r="M360" s="70" t="s">
        <v>22</v>
      </c>
      <c r="N360" s="71"/>
      <c r="O360" s="11" t="s">
        <v>27</v>
      </c>
      <c r="P360" s="13">
        <v>45654</v>
      </c>
      <c r="Q360" s="70"/>
      <c r="R360" s="70"/>
      <c r="S360" s="51"/>
      <c r="T360" s="51"/>
      <c r="U360" s="51"/>
    </row>
    <row r="361" spans="1:21" s="14" customFormat="1" ht="9.75" customHeight="1" x14ac:dyDescent="0.2">
      <c r="A361" s="70"/>
      <c r="B361" s="70"/>
      <c r="C361" s="70"/>
      <c r="D361" s="70" t="s">
        <v>22</v>
      </c>
      <c r="E361" s="70" t="s">
        <v>22</v>
      </c>
      <c r="F361" s="11" t="s">
        <v>32</v>
      </c>
      <c r="G361" s="11" t="s">
        <v>22</v>
      </c>
      <c r="H361" s="11" t="s">
        <v>22</v>
      </c>
      <c r="I361" s="11" t="s">
        <v>22</v>
      </c>
      <c r="J361" s="11" t="s">
        <v>555</v>
      </c>
      <c r="K361" s="12" t="s">
        <v>25</v>
      </c>
      <c r="L361" s="70" t="s">
        <v>22</v>
      </c>
      <c r="M361" s="70" t="s">
        <v>22</v>
      </c>
      <c r="N361" s="71"/>
      <c r="O361" s="11" t="s">
        <v>27</v>
      </c>
      <c r="P361" s="13">
        <v>45654</v>
      </c>
      <c r="Q361" s="70"/>
      <c r="R361" s="70"/>
      <c r="S361" s="51"/>
      <c r="T361" s="51"/>
      <c r="U361" s="51"/>
    </row>
    <row r="362" spans="1:21" s="14" customFormat="1" ht="9.75" customHeight="1" x14ac:dyDescent="0.2">
      <c r="A362" s="70">
        <v>381</v>
      </c>
      <c r="B362" s="70" t="s">
        <v>556</v>
      </c>
      <c r="C362" s="70" t="s">
        <v>557</v>
      </c>
      <c r="D362" s="70" t="s">
        <v>11</v>
      </c>
      <c r="E362" s="70" t="s">
        <v>6</v>
      </c>
      <c r="F362" s="11" t="s">
        <v>558</v>
      </c>
      <c r="G362" s="11" t="s">
        <v>22</v>
      </c>
      <c r="H362" s="11" t="s">
        <v>22</v>
      </c>
      <c r="I362" s="11" t="s">
        <v>22</v>
      </c>
      <c r="J362" s="11" t="s">
        <v>559</v>
      </c>
      <c r="K362" s="12" t="s">
        <v>25</v>
      </c>
      <c r="L362" s="70" t="s">
        <v>560</v>
      </c>
      <c r="M362" s="71" t="s">
        <v>561</v>
      </c>
      <c r="N362" s="71" t="str">
        <f t="shared" ref="N362" si="66">C362&amp;"-"&amp;D362</f>
        <v>10.71.11.112-001</v>
      </c>
      <c r="O362" s="11" t="s">
        <v>27</v>
      </c>
      <c r="P362" s="13">
        <v>44469</v>
      </c>
      <c r="Q362" s="70" t="s">
        <v>58</v>
      </c>
      <c r="R362" s="70" t="s">
        <v>85</v>
      </c>
      <c r="S362" s="51" t="e">
        <f>VLOOKUP(B362,БАЗА,6,FALSE)</f>
        <v>#N/A</v>
      </c>
      <c r="T362" s="51" t="e">
        <f>VLOOKUP(B362,БАЗА,7,FALSE)</f>
        <v>#N/A</v>
      </c>
      <c r="U362" s="51" t="e">
        <f t="shared" si="62"/>
        <v>#N/A</v>
      </c>
    </row>
    <row r="363" spans="1:21" s="14" customFormat="1" ht="9.75" customHeight="1" x14ac:dyDescent="0.2">
      <c r="A363" s="70"/>
      <c r="B363" s="70"/>
      <c r="C363" s="70"/>
      <c r="D363" s="70" t="s">
        <v>22</v>
      </c>
      <c r="E363" s="70" t="s">
        <v>22</v>
      </c>
      <c r="F363" s="11" t="s">
        <v>562</v>
      </c>
      <c r="G363" s="11" t="s">
        <v>22</v>
      </c>
      <c r="H363" s="11" t="s">
        <v>22</v>
      </c>
      <c r="I363" s="11" t="s">
        <v>101</v>
      </c>
      <c r="J363" s="11" t="s">
        <v>22</v>
      </c>
      <c r="K363" s="12" t="s">
        <v>25</v>
      </c>
      <c r="L363" s="70" t="s">
        <v>22</v>
      </c>
      <c r="M363" s="71" t="s">
        <v>22</v>
      </c>
      <c r="N363" s="71"/>
      <c r="O363" s="11" t="s">
        <v>27</v>
      </c>
      <c r="P363" s="13">
        <v>44469</v>
      </c>
      <c r="Q363" s="70"/>
      <c r="R363" s="70"/>
      <c r="S363" s="51"/>
      <c r="T363" s="51"/>
      <c r="U363" s="51"/>
    </row>
    <row r="364" spans="1:21" s="14" customFormat="1" ht="9.75" customHeight="1" x14ac:dyDescent="0.2">
      <c r="A364" s="70"/>
      <c r="B364" s="70"/>
      <c r="C364" s="70"/>
      <c r="D364" s="70" t="s">
        <v>22</v>
      </c>
      <c r="E364" s="70" t="s">
        <v>22</v>
      </c>
      <c r="F364" s="11" t="s">
        <v>554</v>
      </c>
      <c r="G364" s="11" t="s">
        <v>22</v>
      </c>
      <c r="H364" s="11" t="s">
        <v>22</v>
      </c>
      <c r="I364" s="11" t="s">
        <v>101</v>
      </c>
      <c r="J364" s="11" t="s">
        <v>22</v>
      </c>
      <c r="K364" s="12" t="s">
        <v>25</v>
      </c>
      <c r="L364" s="70" t="s">
        <v>22</v>
      </c>
      <c r="M364" s="71" t="s">
        <v>22</v>
      </c>
      <c r="N364" s="71"/>
      <c r="O364" s="11" t="s">
        <v>27</v>
      </c>
      <c r="P364" s="13">
        <v>44469</v>
      </c>
      <c r="Q364" s="70"/>
      <c r="R364" s="70"/>
      <c r="S364" s="51"/>
      <c r="T364" s="51"/>
      <c r="U364" s="51"/>
    </row>
    <row r="365" spans="1:21" s="14" customFormat="1" ht="9.75" customHeight="1" x14ac:dyDescent="0.2">
      <c r="A365" s="70"/>
      <c r="B365" s="70"/>
      <c r="C365" s="70"/>
      <c r="D365" s="70" t="s">
        <v>22</v>
      </c>
      <c r="E365" s="70" t="s">
        <v>22</v>
      </c>
      <c r="F365" s="11" t="s">
        <v>563</v>
      </c>
      <c r="G365" s="11" t="s">
        <v>22</v>
      </c>
      <c r="H365" s="11" t="s">
        <v>22</v>
      </c>
      <c r="I365" s="11" t="s">
        <v>22</v>
      </c>
      <c r="J365" s="11" t="s">
        <v>58</v>
      </c>
      <c r="K365" s="12" t="s">
        <v>25</v>
      </c>
      <c r="L365" s="70" t="s">
        <v>22</v>
      </c>
      <c r="M365" s="71" t="s">
        <v>22</v>
      </c>
      <c r="N365" s="71"/>
      <c r="O365" s="11" t="s">
        <v>27</v>
      </c>
      <c r="P365" s="13">
        <v>44469</v>
      </c>
      <c r="Q365" s="70"/>
      <c r="R365" s="70"/>
      <c r="S365" s="51"/>
      <c r="T365" s="51"/>
      <c r="U365" s="51"/>
    </row>
    <row r="366" spans="1:21" s="14" customFormat="1" ht="9.75" customHeight="1" x14ac:dyDescent="0.2">
      <c r="A366" s="70"/>
      <c r="B366" s="70"/>
      <c r="C366" s="70"/>
      <c r="D366" s="70" t="s">
        <v>22</v>
      </c>
      <c r="E366" s="70" t="s">
        <v>22</v>
      </c>
      <c r="F366" s="11" t="s">
        <v>564</v>
      </c>
      <c r="G366" s="11" t="s">
        <v>22</v>
      </c>
      <c r="H366" s="11" t="s">
        <v>22</v>
      </c>
      <c r="I366" s="11" t="s">
        <v>565</v>
      </c>
      <c r="J366" s="11" t="s">
        <v>22</v>
      </c>
      <c r="K366" s="12" t="s">
        <v>25</v>
      </c>
      <c r="L366" s="70" t="s">
        <v>22</v>
      </c>
      <c r="M366" s="71" t="s">
        <v>22</v>
      </c>
      <c r="N366" s="71"/>
      <c r="O366" s="11" t="s">
        <v>27</v>
      </c>
      <c r="P366" s="13">
        <v>44469</v>
      </c>
      <c r="Q366" s="70"/>
      <c r="R366" s="70"/>
      <c r="S366" s="51"/>
      <c r="T366" s="51"/>
      <c r="U366" s="51"/>
    </row>
    <row r="367" spans="1:21" s="14" customFormat="1" ht="9.75" customHeight="1" x14ac:dyDescent="0.2">
      <c r="A367" s="70"/>
      <c r="B367" s="70"/>
      <c r="C367" s="70"/>
      <c r="D367" s="70" t="s">
        <v>22</v>
      </c>
      <c r="E367" s="70" t="s">
        <v>22</v>
      </c>
      <c r="F367" s="11" t="s">
        <v>66</v>
      </c>
      <c r="G367" s="11" t="s">
        <v>22</v>
      </c>
      <c r="H367" s="11" t="s">
        <v>132</v>
      </c>
      <c r="I367" s="11" t="s">
        <v>22</v>
      </c>
      <c r="J367" s="11" t="s">
        <v>22</v>
      </c>
      <c r="K367" s="12" t="s">
        <v>6</v>
      </c>
      <c r="L367" s="70" t="s">
        <v>22</v>
      </c>
      <c r="M367" s="71" t="s">
        <v>22</v>
      </c>
      <c r="N367" s="71"/>
      <c r="O367" s="11" t="s">
        <v>27</v>
      </c>
      <c r="P367" s="13">
        <v>44469</v>
      </c>
      <c r="Q367" s="70"/>
      <c r="R367" s="70"/>
      <c r="S367" s="51"/>
      <c r="T367" s="51"/>
      <c r="U367" s="51"/>
    </row>
    <row r="368" spans="1:21" s="14" customFormat="1" ht="9.75" customHeight="1" x14ac:dyDescent="0.2">
      <c r="A368" s="70"/>
      <c r="B368" s="70"/>
      <c r="C368" s="70"/>
      <c r="D368" s="70" t="s">
        <v>22</v>
      </c>
      <c r="E368" s="70" t="s">
        <v>22</v>
      </c>
      <c r="F368" s="11" t="s">
        <v>68</v>
      </c>
      <c r="G368" s="11" t="s">
        <v>22</v>
      </c>
      <c r="H368" s="11" t="s">
        <v>22</v>
      </c>
      <c r="I368" s="11" t="s">
        <v>22</v>
      </c>
      <c r="J368" s="11" t="s">
        <v>69</v>
      </c>
      <c r="K368" s="12" t="s">
        <v>25</v>
      </c>
      <c r="L368" s="70" t="s">
        <v>22</v>
      </c>
      <c r="M368" s="71" t="s">
        <v>22</v>
      </c>
      <c r="N368" s="71"/>
      <c r="O368" s="11" t="s">
        <v>27</v>
      </c>
      <c r="P368" s="13">
        <v>44469</v>
      </c>
      <c r="Q368" s="70"/>
      <c r="R368" s="70"/>
      <c r="S368" s="51"/>
      <c r="T368" s="51"/>
      <c r="U368" s="51"/>
    </row>
    <row r="369" spans="1:21" s="14" customFormat="1" ht="9.75" customHeight="1" x14ac:dyDescent="0.2">
      <c r="A369" s="70"/>
      <c r="B369" s="70"/>
      <c r="C369" s="70"/>
      <c r="D369" s="70" t="s">
        <v>22</v>
      </c>
      <c r="E369" s="70" t="s">
        <v>22</v>
      </c>
      <c r="F369" s="11" t="s">
        <v>32</v>
      </c>
      <c r="G369" s="11" t="s">
        <v>22</v>
      </c>
      <c r="H369" s="11" t="s">
        <v>22</v>
      </c>
      <c r="I369" s="11" t="s">
        <v>566</v>
      </c>
      <c r="J369" s="11" t="s">
        <v>22</v>
      </c>
      <c r="K369" s="12" t="s">
        <v>25</v>
      </c>
      <c r="L369" s="70" t="s">
        <v>22</v>
      </c>
      <c r="M369" s="71" t="s">
        <v>22</v>
      </c>
      <c r="N369" s="71"/>
      <c r="O369" s="11" t="s">
        <v>27</v>
      </c>
      <c r="P369" s="13">
        <v>44469</v>
      </c>
      <c r="Q369" s="70"/>
      <c r="R369" s="70"/>
      <c r="S369" s="51"/>
      <c r="T369" s="51"/>
      <c r="U369" s="51"/>
    </row>
    <row r="370" spans="1:21" s="5" customFormat="1" ht="9.75" customHeight="1" x14ac:dyDescent="0.2">
      <c r="A370" s="62">
        <v>55</v>
      </c>
      <c r="B370" s="62" t="s">
        <v>567</v>
      </c>
      <c r="C370" s="62" t="s">
        <v>568</v>
      </c>
      <c r="D370" s="62" t="s">
        <v>11</v>
      </c>
      <c r="E370" s="62" t="s">
        <v>6</v>
      </c>
      <c r="F370" s="2" t="s">
        <v>569</v>
      </c>
      <c r="G370" s="2" t="s">
        <v>22</v>
      </c>
      <c r="H370" s="2" t="s">
        <v>22</v>
      </c>
      <c r="I370" s="2" t="s">
        <v>22</v>
      </c>
      <c r="J370" s="2" t="s">
        <v>570</v>
      </c>
      <c r="K370" s="3" t="s">
        <v>25</v>
      </c>
      <c r="L370" s="62" t="s">
        <v>571</v>
      </c>
      <c r="M370" s="71" t="s">
        <v>572</v>
      </c>
      <c r="N370" s="71" t="str">
        <f t="shared" ref="N370" si="67">C370&amp;"-"&amp;D370</f>
        <v>01.13.42.000-001</v>
      </c>
      <c r="O370" s="2" t="s">
        <v>27</v>
      </c>
      <c r="P370" s="4">
        <v>43677</v>
      </c>
      <c r="Q370" s="62" t="s">
        <v>58</v>
      </c>
      <c r="R370" s="62" t="s">
        <v>86</v>
      </c>
      <c r="S370" s="50" t="e">
        <f>VLOOKUP(B370,БАЗА,6,FALSE)</f>
        <v>#N/A</v>
      </c>
      <c r="T370" s="50" t="e">
        <f>VLOOKUP(B370,БАЗА,7,FALSE)</f>
        <v>#N/A</v>
      </c>
      <c r="U370" s="50" t="e">
        <f t="shared" si="62"/>
        <v>#N/A</v>
      </c>
    </row>
    <row r="371" spans="1:21" s="5" customFormat="1" ht="9.75" customHeight="1" x14ac:dyDescent="0.2">
      <c r="A371" s="62"/>
      <c r="B371" s="62"/>
      <c r="C371" s="62"/>
      <c r="D371" s="62" t="s">
        <v>22</v>
      </c>
      <c r="E371" s="62" t="s">
        <v>22</v>
      </c>
      <c r="F371" s="2" t="s">
        <v>23</v>
      </c>
      <c r="G371" s="2" t="s">
        <v>22</v>
      </c>
      <c r="H371" s="2" t="s">
        <v>22</v>
      </c>
      <c r="I371" s="2" t="s">
        <v>22</v>
      </c>
      <c r="J371" s="2" t="s">
        <v>102</v>
      </c>
      <c r="K371" s="3" t="s">
        <v>25</v>
      </c>
      <c r="L371" s="62" t="s">
        <v>22</v>
      </c>
      <c r="M371" s="71" t="s">
        <v>22</v>
      </c>
      <c r="N371" s="71"/>
      <c r="O371" s="2" t="s">
        <v>27</v>
      </c>
      <c r="P371" s="4">
        <v>43677</v>
      </c>
      <c r="Q371" s="62"/>
      <c r="R371" s="62"/>
      <c r="S371" s="50"/>
      <c r="T371" s="50"/>
      <c r="U371" s="50"/>
    </row>
    <row r="372" spans="1:21" s="5" customFormat="1" ht="9.75" customHeight="1" x14ac:dyDescent="0.2">
      <c r="A372" s="62"/>
      <c r="B372" s="62"/>
      <c r="C372" s="62"/>
      <c r="D372" s="62" t="s">
        <v>22</v>
      </c>
      <c r="E372" s="62" t="s">
        <v>22</v>
      </c>
      <c r="F372" s="2" t="s">
        <v>30</v>
      </c>
      <c r="G372" s="2" t="s">
        <v>22</v>
      </c>
      <c r="H372" s="2" t="s">
        <v>22</v>
      </c>
      <c r="I372" s="2" t="s">
        <v>22</v>
      </c>
      <c r="J372" s="2" t="s">
        <v>31</v>
      </c>
      <c r="K372" s="3" t="s">
        <v>25</v>
      </c>
      <c r="L372" s="62" t="s">
        <v>22</v>
      </c>
      <c r="M372" s="71" t="s">
        <v>22</v>
      </c>
      <c r="N372" s="71"/>
      <c r="O372" s="2" t="s">
        <v>27</v>
      </c>
      <c r="P372" s="4">
        <v>43677</v>
      </c>
      <c r="Q372" s="62"/>
      <c r="R372" s="62"/>
      <c r="S372" s="50"/>
      <c r="T372" s="50"/>
      <c r="U372" s="50"/>
    </row>
    <row r="373" spans="1:21" s="5" customFormat="1" ht="9.75" customHeight="1" x14ac:dyDescent="0.2">
      <c r="A373" s="62"/>
      <c r="B373" s="62"/>
      <c r="C373" s="62"/>
      <c r="D373" s="62" t="s">
        <v>22</v>
      </c>
      <c r="E373" s="62" t="s">
        <v>22</v>
      </c>
      <c r="F373" s="2" t="s">
        <v>32</v>
      </c>
      <c r="G373" s="2" t="s">
        <v>22</v>
      </c>
      <c r="H373" s="2" t="s">
        <v>22</v>
      </c>
      <c r="I373" s="2" t="s">
        <v>22</v>
      </c>
      <c r="J373" s="2" t="s">
        <v>573</v>
      </c>
      <c r="K373" s="3" t="s">
        <v>25</v>
      </c>
      <c r="L373" s="62" t="s">
        <v>22</v>
      </c>
      <c r="M373" s="71" t="s">
        <v>22</v>
      </c>
      <c r="N373" s="71"/>
      <c r="O373" s="2" t="s">
        <v>27</v>
      </c>
      <c r="P373" s="4">
        <v>43677</v>
      </c>
      <c r="Q373" s="62"/>
      <c r="R373" s="62"/>
      <c r="S373" s="50"/>
      <c r="T373" s="50"/>
      <c r="U373" s="50"/>
    </row>
    <row r="374" spans="1:21" s="5" customFormat="1" ht="9.75" customHeight="1" x14ac:dyDescent="0.2">
      <c r="A374" s="62">
        <v>97</v>
      </c>
      <c r="B374" s="62" t="s">
        <v>574</v>
      </c>
      <c r="C374" s="62" t="s">
        <v>88</v>
      </c>
      <c r="D374" s="62" t="s">
        <v>11</v>
      </c>
      <c r="E374" s="62" t="s">
        <v>6</v>
      </c>
      <c r="F374" s="2" t="s">
        <v>90</v>
      </c>
      <c r="G374" s="2" t="s">
        <v>22</v>
      </c>
      <c r="H374" s="2" t="s">
        <v>22</v>
      </c>
      <c r="I374" s="2" t="s">
        <v>22</v>
      </c>
      <c r="J374" s="2" t="s">
        <v>575</v>
      </c>
      <c r="K374" s="3" t="s">
        <v>25</v>
      </c>
      <c r="L374" s="62" t="s">
        <v>576</v>
      </c>
      <c r="M374" s="71" t="s">
        <v>577</v>
      </c>
      <c r="N374" s="71" t="str">
        <f t="shared" ref="N374" si="68">C374&amp;"-"&amp;D374</f>
        <v>01.25.19.190-001</v>
      </c>
      <c r="O374" s="2" t="s">
        <v>27</v>
      </c>
      <c r="P374" s="4">
        <v>44347</v>
      </c>
      <c r="Q374" s="62" t="s">
        <v>58</v>
      </c>
      <c r="R374" s="62" t="s">
        <v>85</v>
      </c>
      <c r="S374" s="50" t="e">
        <f>VLOOKUP(B374,БАЗА,6,FALSE)</f>
        <v>#N/A</v>
      </c>
      <c r="T374" s="50" t="e">
        <f>VLOOKUP(B374,БАЗА,7,FALSE)</f>
        <v>#N/A</v>
      </c>
      <c r="U374" s="50" t="e">
        <f t="shared" si="62"/>
        <v>#N/A</v>
      </c>
    </row>
    <row r="375" spans="1:21" s="5" customFormat="1" ht="9.75" customHeight="1" x14ac:dyDescent="0.2">
      <c r="A375" s="62"/>
      <c r="B375" s="62"/>
      <c r="C375" s="62"/>
      <c r="D375" s="62" t="s">
        <v>22</v>
      </c>
      <c r="E375" s="62" t="s">
        <v>22</v>
      </c>
      <c r="F375" s="2" t="s">
        <v>96</v>
      </c>
      <c r="G375" s="2" t="s">
        <v>22</v>
      </c>
      <c r="H375" s="2" t="s">
        <v>22</v>
      </c>
      <c r="I375" s="2" t="s">
        <v>22</v>
      </c>
      <c r="J375" s="2" t="s">
        <v>97</v>
      </c>
      <c r="K375" s="3" t="s">
        <v>25</v>
      </c>
      <c r="L375" s="62" t="s">
        <v>22</v>
      </c>
      <c r="M375" s="71" t="s">
        <v>22</v>
      </c>
      <c r="N375" s="71"/>
      <c r="O375" s="2" t="s">
        <v>27</v>
      </c>
      <c r="P375" s="4">
        <v>44347</v>
      </c>
      <c r="Q375" s="62"/>
      <c r="R375" s="62"/>
      <c r="S375" s="50"/>
      <c r="T375" s="50"/>
      <c r="U375" s="50"/>
    </row>
    <row r="376" spans="1:21" s="5" customFormat="1" ht="9.75" customHeight="1" x14ac:dyDescent="0.2">
      <c r="A376" s="62"/>
      <c r="B376" s="62"/>
      <c r="C376" s="62"/>
      <c r="D376" s="62" t="s">
        <v>22</v>
      </c>
      <c r="E376" s="62" t="s">
        <v>22</v>
      </c>
      <c r="F376" s="2" t="s">
        <v>98</v>
      </c>
      <c r="G376" s="2" t="s">
        <v>22</v>
      </c>
      <c r="H376" s="2" t="s">
        <v>22</v>
      </c>
      <c r="I376" s="2" t="s">
        <v>22</v>
      </c>
      <c r="J376" s="2" t="s">
        <v>99</v>
      </c>
      <c r="K376" s="3" t="s">
        <v>25</v>
      </c>
      <c r="L376" s="62" t="s">
        <v>22</v>
      </c>
      <c r="M376" s="71" t="s">
        <v>22</v>
      </c>
      <c r="N376" s="71"/>
      <c r="O376" s="2" t="s">
        <v>27</v>
      </c>
      <c r="P376" s="4">
        <v>44347</v>
      </c>
      <c r="Q376" s="62"/>
      <c r="R376" s="62"/>
      <c r="S376" s="50"/>
      <c r="T376" s="50"/>
      <c r="U376" s="50"/>
    </row>
    <row r="377" spans="1:21" s="5" customFormat="1" ht="9.75" customHeight="1" x14ac:dyDescent="0.2">
      <c r="A377" s="62"/>
      <c r="B377" s="62"/>
      <c r="C377" s="62"/>
      <c r="D377" s="62" t="s">
        <v>22</v>
      </c>
      <c r="E377" s="62" t="s">
        <v>22</v>
      </c>
      <c r="F377" s="2" t="s">
        <v>30</v>
      </c>
      <c r="G377" s="2" t="s">
        <v>22</v>
      </c>
      <c r="H377" s="2" t="s">
        <v>22</v>
      </c>
      <c r="I377" s="2" t="s">
        <v>22</v>
      </c>
      <c r="J377" s="2" t="s">
        <v>31</v>
      </c>
      <c r="K377" s="3" t="s">
        <v>25</v>
      </c>
      <c r="L377" s="62" t="s">
        <v>22</v>
      </c>
      <c r="M377" s="71" t="s">
        <v>22</v>
      </c>
      <c r="N377" s="71"/>
      <c r="O377" s="2" t="s">
        <v>27</v>
      </c>
      <c r="P377" s="4">
        <v>44347</v>
      </c>
      <c r="Q377" s="62"/>
      <c r="R377" s="62"/>
      <c r="S377" s="50"/>
      <c r="T377" s="50"/>
      <c r="U377" s="50"/>
    </row>
    <row r="378" spans="1:21" s="5" customFormat="1" ht="9.75" customHeight="1" x14ac:dyDescent="0.2">
      <c r="A378" s="62"/>
      <c r="B378" s="62"/>
      <c r="C378" s="62"/>
      <c r="D378" s="62" t="s">
        <v>22</v>
      </c>
      <c r="E378" s="62" t="s">
        <v>22</v>
      </c>
      <c r="F378" s="2" t="s">
        <v>32</v>
      </c>
      <c r="G378" s="2" t="s">
        <v>22</v>
      </c>
      <c r="H378" s="2" t="s">
        <v>22</v>
      </c>
      <c r="I378" s="2" t="s">
        <v>578</v>
      </c>
      <c r="J378" s="2" t="s">
        <v>22</v>
      </c>
      <c r="K378" s="3" t="s">
        <v>25</v>
      </c>
      <c r="L378" s="62" t="s">
        <v>22</v>
      </c>
      <c r="M378" s="71" t="s">
        <v>22</v>
      </c>
      <c r="N378" s="71"/>
      <c r="O378" s="2" t="s">
        <v>27</v>
      </c>
      <c r="P378" s="4">
        <v>44347</v>
      </c>
      <c r="Q378" s="62"/>
      <c r="R378" s="62"/>
      <c r="S378" s="50"/>
      <c r="T378" s="50"/>
      <c r="U378" s="50"/>
    </row>
    <row r="379" spans="1:21" s="5" customFormat="1" ht="9.75" customHeight="1" x14ac:dyDescent="0.2">
      <c r="A379" s="62">
        <v>283</v>
      </c>
      <c r="B379" s="62" t="s">
        <v>579</v>
      </c>
      <c r="C379" s="62" t="s">
        <v>580</v>
      </c>
      <c r="D379" s="62" t="s">
        <v>5</v>
      </c>
      <c r="E379" s="62" t="s">
        <v>6</v>
      </c>
      <c r="F379" s="7" t="s">
        <v>581</v>
      </c>
      <c r="G379" s="7" t="s">
        <v>22</v>
      </c>
      <c r="H379" s="7" t="s">
        <v>22</v>
      </c>
      <c r="I379" s="7" t="s">
        <v>582</v>
      </c>
      <c r="J379" s="7" t="s">
        <v>22</v>
      </c>
      <c r="K379" s="8" t="s">
        <v>25</v>
      </c>
      <c r="L379" s="62" t="s">
        <v>583</v>
      </c>
      <c r="M379" s="71" t="s">
        <v>584</v>
      </c>
      <c r="N379" s="71" t="str">
        <f t="shared" ref="N379" si="69">C379&amp;"-"&amp;D379</f>
        <v>10.51.40.121-002</v>
      </c>
      <c r="O379" s="7" t="s">
        <v>27</v>
      </c>
      <c r="P379" s="9">
        <v>44804</v>
      </c>
      <c r="Q379" s="62" t="s">
        <v>58</v>
      </c>
      <c r="R379" s="62" t="s">
        <v>12</v>
      </c>
      <c r="S379" s="50" t="e">
        <f>VLOOKUP(B379,БАЗА,6,FALSE)</f>
        <v>#N/A</v>
      </c>
      <c r="T379" s="50" t="e">
        <f>VLOOKUP(B379,БАЗА,7,FALSE)</f>
        <v>#N/A</v>
      </c>
      <c r="U379" s="50" t="e">
        <f t="shared" si="62"/>
        <v>#N/A</v>
      </c>
    </row>
    <row r="380" spans="1:21" s="5" customFormat="1" ht="9.75" customHeight="1" x14ac:dyDescent="0.2">
      <c r="A380" s="62"/>
      <c r="B380" s="62"/>
      <c r="C380" s="62"/>
      <c r="D380" s="62" t="s">
        <v>22</v>
      </c>
      <c r="E380" s="62" t="s">
        <v>22</v>
      </c>
      <c r="F380" s="7" t="s">
        <v>585</v>
      </c>
      <c r="G380" s="7" t="s">
        <v>22</v>
      </c>
      <c r="H380" s="7" t="s">
        <v>22</v>
      </c>
      <c r="I380" s="7" t="s">
        <v>22</v>
      </c>
      <c r="J380" s="7" t="s">
        <v>420</v>
      </c>
      <c r="K380" s="8" t="s">
        <v>25</v>
      </c>
      <c r="L380" s="62" t="s">
        <v>22</v>
      </c>
      <c r="M380" s="71" t="s">
        <v>22</v>
      </c>
      <c r="N380" s="71"/>
      <c r="O380" s="7" t="s">
        <v>27</v>
      </c>
      <c r="P380" s="9">
        <v>44804</v>
      </c>
      <c r="Q380" s="62"/>
      <c r="R380" s="62"/>
      <c r="S380" s="50"/>
      <c r="T380" s="50"/>
      <c r="U380" s="50"/>
    </row>
    <row r="381" spans="1:21" s="5" customFormat="1" ht="9.75" customHeight="1" x14ac:dyDescent="0.2">
      <c r="A381" s="62"/>
      <c r="B381" s="62"/>
      <c r="C381" s="62"/>
      <c r="D381" s="62" t="s">
        <v>22</v>
      </c>
      <c r="E381" s="62" t="s">
        <v>22</v>
      </c>
      <c r="F381" s="7" t="s">
        <v>586</v>
      </c>
      <c r="G381" s="7" t="s">
        <v>22</v>
      </c>
      <c r="H381" s="7" t="s">
        <v>22</v>
      </c>
      <c r="I381" s="7" t="s">
        <v>22</v>
      </c>
      <c r="J381" s="7" t="s">
        <v>102</v>
      </c>
      <c r="K381" s="8" t="s">
        <v>25</v>
      </c>
      <c r="L381" s="62" t="s">
        <v>22</v>
      </c>
      <c r="M381" s="71" t="s">
        <v>22</v>
      </c>
      <c r="N381" s="71"/>
      <c r="O381" s="7" t="s">
        <v>27</v>
      </c>
      <c r="P381" s="9">
        <v>44804</v>
      </c>
      <c r="Q381" s="62"/>
      <c r="R381" s="62"/>
      <c r="S381" s="50"/>
      <c r="T381" s="50"/>
      <c r="U381" s="50"/>
    </row>
    <row r="382" spans="1:21" s="5" customFormat="1" ht="9.75" customHeight="1" x14ac:dyDescent="0.2">
      <c r="A382" s="62"/>
      <c r="B382" s="62"/>
      <c r="C382" s="62"/>
      <c r="D382" s="62" t="s">
        <v>22</v>
      </c>
      <c r="E382" s="62" t="s">
        <v>22</v>
      </c>
      <c r="F382" s="7" t="s">
        <v>336</v>
      </c>
      <c r="G382" s="7" t="s">
        <v>22</v>
      </c>
      <c r="H382" s="7" t="s">
        <v>22</v>
      </c>
      <c r="I382" s="7" t="s">
        <v>22</v>
      </c>
      <c r="J382" s="7" t="s">
        <v>587</v>
      </c>
      <c r="K382" s="8" t="s">
        <v>25</v>
      </c>
      <c r="L382" s="62" t="s">
        <v>22</v>
      </c>
      <c r="M382" s="71" t="s">
        <v>22</v>
      </c>
      <c r="N382" s="71"/>
      <c r="O382" s="7" t="s">
        <v>27</v>
      </c>
      <c r="P382" s="9">
        <v>44804</v>
      </c>
      <c r="Q382" s="62"/>
      <c r="R382" s="62"/>
      <c r="S382" s="50"/>
      <c r="T382" s="50"/>
      <c r="U382" s="50"/>
    </row>
    <row r="383" spans="1:21" s="5" customFormat="1" ht="9.75" customHeight="1" x14ac:dyDescent="0.2">
      <c r="A383" s="62"/>
      <c r="B383" s="62"/>
      <c r="C383" s="62"/>
      <c r="D383" s="62" t="s">
        <v>22</v>
      </c>
      <c r="E383" s="62" t="s">
        <v>22</v>
      </c>
      <c r="F383" s="2" t="s">
        <v>588</v>
      </c>
      <c r="G383" s="2" t="s">
        <v>22</v>
      </c>
      <c r="H383" s="2" t="s">
        <v>22</v>
      </c>
      <c r="I383" s="2" t="s">
        <v>589</v>
      </c>
      <c r="J383" s="2" t="s">
        <v>22</v>
      </c>
      <c r="K383" s="3" t="s">
        <v>25</v>
      </c>
      <c r="L383" s="62" t="s">
        <v>22</v>
      </c>
      <c r="M383" s="71" t="s">
        <v>22</v>
      </c>
      <c r="N383" s="71"/>
      <c r="O383" s="2" t="s">
        <v>27</v>
      </c>
      <c r="P383" s="4">
        <v>44804</v>
      </c>
      <c r="Q383" s="62"/>
      <c r="R383" s="62"/>
      <c r="S383" s="50"/>
      <c r="T383" s="50"/>
      <c r="U383" s="50"/>
    </row>
    <row r="384" spans="1:21" s="5" customFormat="1" ht="9.75" customHeight="1" x14ac:dyDescent="0.2">
      <c r="A384" s="62"/>
      <c r="B384" s="62"/>
      <c r="C384" s="62"/>
      <c r="D384" s="62" t="s">
        <v>22</v>
      </c>
      <c r="E384" s="62" t="s">
        <v>22</v>
      </c>
      <c r="F384" s="2" t="s">
        <v>66</v>
      </c>
      <c r="G384" s="2" t="s">
        <v>22</v>
      </c>
      <c r="H384" s="2" t="s">
        <v>436</v>
      </c>
      <c r="I384" s="2" t="s">
        <v>22</v>
      </c>
      <c r="J384" s="2" t="s">
        <v>22</v>
      </c>
      <c r="K384" s="3" t="s">
        <v>6</v>
      </c>
      <c r="L384" s="62" t="s">
        <v>22</v>
      </c>
      <c r="M384" s="71" t="s">
        <v>22</v>
      </c>
      <c r="N384" s="71"/>
      <c r="O384" s="2" t="s">
        <v>27</v>
      </c>
      <c r="P384" s="4">
        <v>44804</v>
      </c>
      <c r="Q384" s="62"/>
      <c r="R384" s="62"/>
      <c r="S384" s="50"/>
      <c r="T384" s="50"/>
      <c r="U384" s="50"/>
    </row>
    <row r="385" spans="1:21" s="5" customFormat="1" ht="9.75" customHeight="1" x14ac:dyDescent="0.2">
      <c r="A385" s="62"/>
      <c r="B385" s="62"/>
      <c r="C385" s="62"/>
      <c r="D385" s="62" t="s">
        <v>22</v>
      </c>
      <c r="E385" s="62" t="s">
        <v>22</v>
      </c>
      <c r="F385" s="2" t="s">
        <v>68</v>
      </c>
      <c r="G385" s="2" t="s">
        <v>22</v>
      </c>
      <c r="H385" s="2" t="s">
        <v>22</v>
      </c>
      <c r="I385" s="2" t="s">
        <v>22</v>
      </c>
      <c r="J385" s="2" t="s">
        <v>69</v>
      </c>
      <c r="K385" s="3" t="s">
        <v>25</v>
      </c>
      <c r="L385" s="62" t="s">
        <v>22</v>
      </c>
      <c r="M385" s="71" t="s">
        <v>22</v>
      </c>
      <c r="N385" s="71"/>
      <c r="O385" s="2" t="s">
        <v>27</v>
      </c>
      <c r="P385" s="4">
        <v>44804</v>
      </c>
      <c r="Q385" s="62"/>
      <c r="R385" s="62"/>
      <c r="S385" s="50"/>
      <c r="T385" s="50"/>
      <c r="U385" s="50"/>
    </row>
    <row r="386" spans="1:21" s="5" customFormat="1" ht="9.75" customHeight="1" x14ac:dyDescent="0.2">
      <c r="A386" s="62"/>
      <c r="B386" s="62"/>
      <c r="C386" s="62"/>
      <c r="D386" s="62" t="s">
        <v>22</v>
      </c>
      <c r="E386" s="62" t="s">
        <v>22</v>
      </c>
      <c r="F386" s="2" t="s">
        <v>32</v>
      </c>
      <c r="G386" s="2" t="s">
        <v>22</v>
      </c>
      <c r="H386" s="2" t="s">
        <v>22</v>
      </c>
      <c r="I386" s="2" t="s">
        <v>22</v>
      </c>
      <c r="J386" s="2" t="s">
        <v>590</v>
      </c>
      <c r="K386" s="3" t="s">
        <v>25</v>
      </c>
      <c r="L386" s="62" t="s">
        <v>22</v>
      </c>
      <c r="M386" s="71" t="s">
        <v>22</v>
      </c>
      <c r="N386" s="71"/>
      <c r="O386" s="2" t="s">
        <v>27</v>
      </c>
      <c r="P386" s="4">
        <v>44804</v>
      </c>
      <c r="Q386" s="62"/>
      <c r="R386" s="62"/>
      <c r="S386" s="50"/>
      <c r="T386" s="50"/>
      <c r="U386" s="50"/>
    </row>
    <row r="387" spans="1:21" s="5" customFormat="1" ht="9.75" customHeight="1" x14ac:dyDescent="0.2">
      <c r="A387" s="62">
        <v>339</v>
      </c>
      <c r="B387" s="62" t="s">
        <v>591</v>
      </c>
      <c r="C387" s="62" t="s">
        <v>592</v>
      </c>
      <c r="D387" s="62" t="s">
        <v>11</v>
      </c>
      <c r="E387" s="62" t="s">
        <v>6</v>
      </c>
      <c r="F387" s="2" t="s">
        <v>66</v>
      </c>
      <c r="G387" s="2" t="s">
        <v>22</v>
      </c>
      <c r="H387" s="2" t="s">
        <v>436</v>
      </c>
      <c r="I387" s="2" t="s">
        <v>22</v>
      </c>
      <c r="J387" s="2" t="s">
        <v>22</v>
      </c>
      <c r="K387" s="3" t="s">
        <v>6</v>
      </c>
      <c r="L387" s="62" t="s">
        <v>593</v>
      </c>
      <c r="M387" s="71" t="s">
        <v>594</v>
      </c>
      <c r="N387" s="71" t="str">
        <f t="shared" ref="N387" si="70">C387&amp;"-"&amp;D387</f>
        <v>10.61.22.130-001</v>
      </c>
      <c r="O387" s="2" t="s">
        <v>27</v>
      </c>
      <c r="P387" s="4">
        <v>45077</v>
      </c>
      <c r="Q387" s="62" t="s">
        <v>58</v>
      </c>
      <c r="R387" s="62" t="s">
        <v>86</v>
      </c>
      <c r="S387" s="50" t="e">
        <f>VLOOKUP(B387,БАЗА,6,FALSE)</f>
        <v>#N/A</v>
      </c>
      <c r="T387" s="50" t="e">
        <f>VLOOKUP(B387,БАЗА,7,FALSE)</f>
        <v>#N/A</v>
      </c>
      <c r="U387" s="50" t="e">
        <f t="shared" si="62"/>
        <v>#N/A</v>
      </c>
    </row>
    <row r="388" spans="1:21" s="5" customFormat="1" ht="9.75" customHeight="1" x14ac:dyDescent="0.2">
      <c r="A388" s="62"/>
      <c r="B388" s="62"/>
      <c r="C388" s="62"/>
      <c r="D388" s="62" t="s">
        <v>22</v>
      </c>
      <c r="E388" s="62" t="s">
        <v>22</v>
      </c>
      <c r="F388" s="2" t="s">
        <v>68</v>
      </c>
      <c r="G388" s="2" t="s">
        <v>22</v>
      </c>
      <c r="H388" s="2" t="s">
        <v>22</v>
      </c>
      <c r="I388" s="2" t="s">
        <v>22</v>
      </c>
      <c r="J388" s="2" t="s">
        <v>69</v>
      </c>
      <c r="K388" s="3" t="s">
        <v>25</v>
      </c>
      <c r="L388" s="62" t="s">
        <v>22</v>
      </c>
      <c r="M388" s="71" t="s">
        <v>22</v>
      </c>
      <c r="N388" s="71"/>
      <c r="O388" s="2" t="s">
        <v>27</v>
      </c>
      <c r="P388" s="4">
        <v>45077</v>
      </c>
      <c r="Q388" s="62"/>
      <c r="R388" s="62"/>
      <c r="S388" s="50"/>
      <c r="T388" s="50"/>
      <c r="U388" s="50"/>
    </row>
    <row r="389" spans="1:21" s="5" customFormat="1" ht="9.75" customHeight="1" x14ac:dyDescent="0.2">
      <c r="A389" s="62"/>
      <c r="B389" s="62"/>
      <c r="C389" s="62"/>
      <c r="D389" s="62" t="s">
        <v>22</v>
      </c>
      <c r="E389" s="62" t="s">
        <v>22</v>
      </c>
      <c r="F389" s="2" t="s">
        <v>595</v>
      </c>
      <c r="G389" s="2" t="s">
        <v>22</v>
      </c>
      <c r="H389" s="2" t="s">
        <v>22</v>
      </c>
      <c r="I389" s="2" t="s">
        <v>22</v>
      </c>
      <c r="J389" s="2" t="s">
        <v>596</v>
      </c>
      <c r="K389" s="3" t="s">
        <v>25</v>
      </c>
      <c r="L389" s="62" t="s">
        <v>22</v>
      </c>
      <c r="M389" s="71" t="s">
        <v>22</v>
      </c>
      <c r="N389" s="71"/>
      <c r="O389" s="2" t="s">
        <v>27</v>
      </c>
      <c r="P389" s="4">
        <v>45077</v>
      </c>
      <c r="Q389" s="62"/>
      <c r="R389" s="62"/>
      <c r="S389" s="50"/>
      <c r="T389" s="50"/>
      <c r="U389" s="50"/>
    </row>
    <row r="390" spans="1:21" s="5" customFormat="1" ht="9.75" customHeight="1" x14ac:dyDescent="0.2">
      <c r="A390" s="62"/>
      <c r="B390" s="62"/>
      <c r="C390" s="62"/>
      <c r="D390" s="62" t="s">
        <v>22</v>
      </c>
      <c r="E390" s="62" t="s">
        <v>22</v>
      </c>
      <c r="F390" s="2" t="s">
        <v>32</v>
      </c>
      <c r="G390" s="2" t="s">
        <v>22</v>
      </c>
      <c r="H390" s="2" t="s">
        <v>22</v>
      </c>
      <c r="I390" s="2" t="s">
        <v>22</v>
      </c>
      <c r="J390" s="2" t="s">
        <v>228</v>
      </c>
      <c r="K390" s="3" t="s">
        <v>25</v>
      </c>
      <c r="L390" s="62" t="s">
        <v>22</v>
      </c>
      <c r="M390" s="71" t="s">
        <v>22</v>
      </c>
      <c r="N390" s="71"/>
      <c r="O390" s="2" t="s">
        <v>27</v>
      </c>
      <c r="P390" s="4">
        <v>45077</v>
      </c>
      <c r="Q390" s="62"/>
      <c r="R390" s="62"/>
      <c r="S390" s="50"/>
      <c r="T390" s="50"/>
      <c r="U390" s="50"/>
    </row>
    <row r="391" spans="1:21" s="5" customFormat="1" ht="9.75" customHeight="1" x14ac:dyDescent="0.2">
      <c r="A391" s="62">
        <v>173</v>
      </c>
      <c r="B391" s="62" t="s">
        <v>597</v>
      </c>
      <c r="C391" s="62" t="s">
        <v>598</v>
      </c>
      <c r="D391" s="62" t="s">
        <v>5</v>
      </c>
      <c r="E391" s="62" t="s">
        <v>6</v>
      </c>
      <c r="F391" s="2" t="s">
        <v>599</v>
      </c>
      <c r="G391" s="2" t="s">
        <v>22</v>
      </c>
      <c r="H391" s="2" t="s">
        <v>22</v>
      </c>
      <c r="I391" s="2" t="s">
        <v>22</v>
      </c>
      <c r="J391" s="2" t="s">
        <v>600</v>
      </c>
      <c r="K391" s="3" t="s">
        <v>25</v>
      </c>
      <c r="L391" s="62" t="s">
        <v>601</v>
      </c>
      <c r="M391" s="71" t="s">
        <v>602</v>
      </c>
      <c r="N391" s="71" t="str">
        <f t="shared" ref="N391" si="71">C391&amp;"-"&amp;D391</f>
        <v>10.20.14.120-002</v>
      </c>
      <c r="O391" s="2" t="s">
        <v>27</v>
      </c>
      <c r="P391" s="4">
        <v>43496</v>
      </c>
      <c r="Q391" s="62" t="s">
        <v>58</v>
      </c>
      <c r="R391" s="62" t="s">
        <v>114</v>
      </c>
      <c r="S391" s="50">
        <f>VLOOKUP(B391,БАЗА,6,FALSE)</f>
        <v>125</v>
      </c>
      <c r="T391" s="50">
        <f>VLOOKUP(B391,БАЗА,7,FALSE)</f>
        <v>884.78</v>
      </c>
      <c r="U391" s="50">
        <f t="shared" si="62"/>
        <v>110597.5</v>
      </c>
    </row>
    <row r="392" spans="1:21" s="5" customFormat="1" ht="9.75" customHeight="1" x14ac:dyDescent="0.2">
      <c r="A392" s="62"/>
      <c r="B392" s="62"/>
      <c r="C392" s="62"/>
      <c r="D392" s="62" t="s">
        <v>22</v>
      </c>
      <c r="E392" s="62" t="s">
        <v>22</v>
      </c>
      <c r="F392" s="2" t="s">
        <v>40</v>
      </c>
      <c r="G392" s="2" t="s">
        <v>22</v>
      </c>
      <c r="H392" s="2" t="s">
        <v>22</v>
      </c>
      <c r="I392" s="2" t="s">
        <v>603</v>
      </c>
      <c r="J392" s="2" t="s">
        <v>22</v>
      </c>
      <c r="K392" s="3" t="s">
        <v>25</v>
      </c>
      <c r="L392" s="62" t="s">
        <v>22</v>
      </c>
      <c r="M392" s="71" t="s">
        <v>22</v>
      </c>
      <c r="N392" s="71"/>
      <c r="O392" s="2" t="s">
        <v>27</v>
      </c>
      <c r="P392" s="4">
        <v>43496</v>
      </c>
      <c r="Q392" s="62"/>
      <c r="R392" s="62"/>
      <c r="S392" s="50"/>
      <c r="T392" s="50"/>
      <c r="U392" s="50"/>
    </row>
    <row r="393" spans="1:21" s="5" customFormat="1" ht="9.75" customHeight="1" x14ac:dyDescent="0.2">
      <c r="A393" s="62"/>
      <c r="B393" s="62"/>
      <c r="C393" s="62"/>
      <c r="D393" s="62" t="s">
        <v>22</v>
      </c>
      <c r="E393" s="62" t="s">
        <v>22</v>
      </c>
      <c r="F393" s="2" t="s">
        <v>604</v>
      </c>
      <c r="G393" s="2" t="s">
        <v>22</v>
      </c>
      <c r="H393" s="2" t="s">
        <v>22</v>
      </c>
      <c r="I393" s="2" t="s">
        <v>22</v>
      </c>
      <c r="J393" s="2" t="s">
        <v>605</v>
      </c>
      <c r="K393" s="3" t="s">
        <v>25</v>
      </c>
      <c r="L393" s="62" t="s">
        <v>22</v>
      </c>
      <c r="M393" s="71" t="s">
        <v>22</v>
      </c>
      <c r="N393" s="71"/>
      <c r="O393" s="2" t="s">
        <v>27</v>
      </c>
      <c r="P393" s="4">
        <v>43496</v>
      </c>
      <c r="Q393" s="62"/>
      <c r="R393" s="62"/>
      <c r="S393" s="50"/>
      <c r="T393" s="50"/>
      <c r="U393" s="50"/>
    </row>
    <row r="394" spans="1:21" s="5" customFormat="1" ht="9.75" customHeight="1" x14ac:dyDescent="0.2">
      <c r="A394" s="62"/>
      <c r="B394" s="62"/>
      <c r="C394" s="62"/>
      <c r="D394" s="62" t="s">
        <v>22</v>
      </c>
      <c r="E394" s="62" t="s">
        <v>22</v>
      </c>
      <c r="F394" s="2" t="s">
        <v>82</v>
      </c>
      <c r="G394" s="2" t="s">
        <v>22</v>
      </c>
      <c r="H394" s="2" t="s">
        <v>22</v>
      </c>
      <c r="I394" s="2" t="s">
        <v>22</v>
      </c>
      <c r="J394" s="2" t="s">
        <v>606</v>
      </c>
      <c r="K394" s="3" t="s">
        <v>25</v>
      </c>
      <c r="L394" s="62" t="s">
        <v>22</v>
      </c>
      <c r="M394" s="71" t="s">
        <v>22</v>
      </c>
      <c r="N394" s="71"/>
      <c r="O394" s="2" t="s">
        <v>27</v>
      </c>
      <c r="P394" s="4">
        <v>43496</v>
      </c>
      <c r="Q394" s="62"/>
      <c r="R394" s="62"/>
      <c r="S394" s="50"/>
      <c r="T394" s="50"/>
      <c r="U394" s="50"/>
    </row>
    <row r="395" spans="1:21" s="5" customFormat="1" ht="9.75" customHeight="1" x14ac:dyDescent="0.2">
      <c r="A395" s="62"/>
      <c r="B395" s="62"/>
      <c r="C395" s="62"/>
      <c r="D395" s="62" t="s">
        <v>22</v>
      </c>
      <c r="E395" s="62" t="s">
        <v>22</v>
      </c>
      <c r="F395" s="2" t="s">
        <v>30</v>
      </c>
      <c r="G395" s="2" t="s">
        <v>22</v>
      </c>
      <c r="H395" s="2" t="s">
        <v>22</v>
      </c>
      <c r="I395" s="2" t="s">
        <v>22</v>
      </c>
      <c r="J395" s="2" t="s">
        <v>31</v>
      </c>
      <c r="K395" s="3" t="s">
        <v>25</v>
      </c>
      <c r="L395" s="62" t="s">
        <v>22</v>
      </c>
      <c r="M395" s="71" t="s">
        <v>22</v>
      </c>
      <c r="N395" s="71"/>
      <c r="O395" s="2" t="s">
        <v>27</v>
      </c>
      <c r="P395" s="4">
        <v>43496</v>
      </c>
      <c r="Q395" s="62"/>
      <c r="R395" s="62"/>
      <c r="S395" s="50"/>
      <c r="T395" s="50"/>
      <c r="U395" s="50"/>
    </row>
    <row r="396" spans="1:21" s="5" customFormat="1" ht="9.75" customHeight="1" x14ac:dyDescent="0.2">
      <c r="A396" s="62"/>
      <c r="B396" s="62"/>
      <c r="C396" s="62"/>
      <c r="D396" s="62" t="s">
        <v>22</v>
      </c>
      <c r="E396" s="62" t="s">
        <v>22</v>
      </c>
      <c r="F396" s="2" t="s">
        <v>32</v>
      </c>
      <c r="G396" s="2" t="s">
        <v>22</v>
      </c>
      <c r="H396" s="2" t="s">
        <v>22</v>
      </c>
      <c r="I396" s="2" t="s">
        <v>22</v>
      </c>
      <c r="J396" s="2" t="s">
        <v>607</v>
      </c>
      <c r="K396" s="3" t="s">
        <v>25</v>
      </c>
      <c r="L396" s="62" t="s">
        <v>22</v>
      </c>
      <c r="M396" s="71" t="s">
        <v>22</v>
      </c>
      <c r="N396" s="71"/>
      <c r="O396" s="2" t="s">
        <v>27</v>
      </c>
      <c r="P396" s="4">
        <v>43496</v>
      </c>
      <c r="Q396" s="62"/>
      <c r="R396" s="62"/>
      <c r="S396" s="50"/>
      <c r="T396" s="50"/>
      <c r="U396" s="50"/>
    </row>
    <row r="397" spans="1:21" s="5" customFormat="1" ht="9.75" customHeight="1" x14ac:dyDescent="0.2">
      <c r="A397" s="62">
        <v>288</v>
      </c>
      <c r="B397" s="62" t="s">
        <v>608</v>
      </c>
      <c r="C397" s="62" t="s">
        <v>609</v>
      </c>
      <c r="D397" s="62" t="s">
        <v>5</v>
      </c>
      <c r="E397" s="62" t="s">
        <v>6</v>
      </c>
      <c r="F397" s="2" t="s">
        <v>399</v>
      </c>
      <c r="G397" s="2" t="s">
        <v>22</v>
      </c>
      <c r="H397" s="2" t="s">
        <v>22</v>
      </c>
      <c r="I397" s="2" t="s">
        <v>22</v>
      </c>
      <c r="J397" s="2" t="s">
        <v>610</v>
      </c>
      <c r="K397" s="3" t="s">
        <v>25</v>
      </c>
      <c r="L397" s="62" t="s">
        <v>611</v>
      </c>
      <c r="M397" s="71" t="s">
        <v>612</v>
      </c>
      <c r="N397" s="71" t="str">
        <f t="shared" ref="N397" si="72">C397&amp;"-"&amp;D397</f>
        <v>10.51.40.313-002</v>
      </c>
      <c r="O397" s="2" t="s">
        <v>27</v>
      </c>
      <c r="P397" s="4">
        <v>45807</v>
      </c>
      <c r="Q397" s="62" t="s">
        <v>58</v>
      </c>
      <c r="R397" s="62" t="s">
        <v>114</v>
      </c>
      <c r="S397" s="50" t="e">
        <f>VLOOKUP(B397,БАЗА,6,FALSE)</f>
        <v>#N/A</v>
      </c>
      <c r="T397" s="50" t="e">
        <f>VLOOKUP(B397,БАЗА,7,FALSE)</f>
        <v>#N/A</v>
      </c>
      <c r="U397" s="50" t="e">
        <f t="shared" si="62"/>
        <v>#N/A</v>
      </c>
    </row>
    <row r="398" spans="1:21" s="5" customFormat="1" ht="9.75" customHeight="1" x14ac:dyDescent="0.2">
      <c r="A398" s="62"/>
      <c r="B398" s="62"/>
      <c r="C398" s="62"/>
      <c r="D398" s="62" t="s">
        <v>22</v>
      </c>
      <c r="E398" s="62" t="s">
        <v>22</v>
      </c>
      <c r="F398" s="2" t="s">
        <v>613</v>
      </c>
      <c r="G398" s="2" t="s">
        <v>22</v>
      </c>
      <c r="H398" s="2" t="s">
        <v>22</v>
      </c>
      <c r="I398" s="2" t="s">
        <v>22</v>
      </c>
      <c r="J398" s="2" t="s">
        <v>614</v>
      </c>
      <c r="K398" s="3" t="s">
        <v>25</v>
      </c>
      <c r="L398" s="62" t="s">
        <v>22</v>
      </c>
      <c r="M398" s="71" t="s">
        <v>22</v>
      </c>
      <c r="N398" s="71"/>
      <c r="O398" s="2" t="s">
        <v>27</v>
      </c>
      <c r="P398" s="4">
        <v>45807</v>
      </c>
      <c r="Q398" s="62"/>
      <c r="R398" s="62"/>
      <c r="S398" s="50"/>
      <c r="T398" s="50"/>
      <c r="U398" s="50"/>
    </row>
    <row r="399" spans="1:21" s="5" customFormat="1" ht="9.75" customHeight="1" x14ac:dyDescent="0.2">
      <c r="A399" s="62"/>
      <c r="B399" s="62"/>
      <c r="C399" s="62"/>
      <c r="D399" s="62" t="s">
        <v>22</v>
      </c>
      <c r="E399" s="62" t="s">
        <v>22</v>
      </c>
      <c r="F399" s="2" t="s">
        <v>615</v>
      </c>
      <c r="G399" s="2" t="s">
        <v>22</v>
      </c>
      <c r="H399" s="2" t="s">
        <v>22</v>
      </c>
      <c r="I399" s="2" t="s">
        <v>22</v>
      </c>
      <c r="J399" s="2" t="s">
        <v>616</v>
      </c>
      <c r="K399" s="3" t="s">
        <v>25</v>
      </c>
      <c r="L399" s="62" t="s">
        <v>22</v>
      </c>
      <c r="M399" s="71" t="s">
        <v>22</v>
      </c>
      <c r="N399" s="71"/>
      <c r="O399" s="2" t="s">
        <v>27</v>
      </c>
      <c r="P399" s="4">
        <v>45807</v>
      </c>
      <c r="Q399" s="62"/>
      <c r="R399" s="62"/>
      <c r="S399" s="50"/>
      <c r="T399" s="50"/>
      <c r="U399" s="50"/>
    </row>
    <row r="400" spans="1:21" s="5" customFormat="1" ht="9.75" customHeight="1" x14ac:dyDescent="0.2">
      <c r="A400" s="62"/>
      <c r="B400" s="62"/>
      <c r="C400" s="62"/>
      <c r="D400" s="62" t="s">
        <v>22</v>
      </c>
      <c r="E400" s="62" t="s">
        <v>22</v>
      </c>
      <c r="F400" s="2" t="s">
        <v>343</v>
      </c>
      <c r="G400" s="2" t="s">
        <v>22</v>
      </c>
      <c r="H400" s="2" t="s">
        <v>22</v>
      </c>
      <c r="I400" s="2" t="s">
        <v>22</v>
      </c>
      <c r="J400" s="2" t="s">
        <v>617</v>
      </c>
      <c r="K400" s="3" t="s">
        <v>25</v>
      </c>
      <c r="L400" s="62" t="s">
        <v>22</v>
      </c>
      <c r="M400" s="71" t="s">
        <v>22</v>
      </c>
      <c r="N400" s="71"/>
      <c r="O400" s="2" t="s">
        <v>27</v>
      </c>
      <c r="P400" s="4">
        <v>45807</v>
      </c>
      <c r="Q400" s="62"/>
      <c r="R400" s="62"/>
      <c r="S400" s="50"/>
      <c r="T400" s="50"/>
      <c r="U400" s="50"/>
    </row>
    <row r="401" spans="1:21" s="5" customFormat="1" ht="9.75" customHeight="1" x14ac:dyDescent="0.2">
      <c r="A401" s="62"/>
      <c r="B401" s="62"/>
      <c r="C401" s="62"/>
      <c r="D401" s="62" t="s">
        <v>22</v>
      </c>
      <c r="E401" s="62" t="s">
        <v>22</v>
      </c>
      <c r="F401" s="2" t="s">
        <v>82</v>
      </c>
      <c r="G401" s="2" t="s">
        <v>22</v>
      </c>
      <c r="H401" s="2" t="s">
        <v>22</v>
      </c>
      <c r="I401" s="2" t="s">
        <v>22</v>
      </c>
      <c r="J401" s="2" t="s">
        <v>83</v>
      </c>
      <c r="K401" s="3" t="s">
        <v>25</v>
      </c>
      <c r="L401" s="62" t="s">
        <v>22</v>
      </c>
      <c r="M401" s="71" t="s">
        <v>22</v>
      </c>
      <c r="N401" s="71"/>
      <c r="O401" s="2" t="s">
        <v>27</v>
      </c>
      <c r="P401" s="4">
        <v>45807</v>
      </c>
      <c r="Q401" s="62"/>
      <c r="R401" s="62"/>
      <c r="S401" s="50"/>
      <c r="T401" s="50"/>
      <c r="U401" s="50"/>
    </row>
    <row r="402" spans="1:21" s="5" customFormat="1" ht="9.75" customHeight="1" x14ac:dyDescent="0.2">
      <c r="A402" s="62"/>
      <c r="B402" s="62"/>
      <c r="C402" s="62"/>
      <c r="D402" s="62" t="s">
        <v>22</v>
      </c>
      <c r="E402" s="62" t="s">
        <v>22</v>
      </c>
      <c r="F402" s="2" t="s">
        <v>68</v>
      </c>
      <c r="G402" s="2" t="s">
        <v>22</v>
      </c>
      <c r="H402" s="2" t="s">
        <v>22</v>
      </c>
      <c r="I402" s="2" t="s">
        <v>22</v>
      </c>
      <c r="J402" s="2" t="s">
        <v>69</v>
      </c>
      <c r="K402" s="3" t="s">
        <v>25</v>
      </c>
      <c r="L402" s="62" t="s">
        <v>22</v>
      </c>
      <c r="M402" s="71" t="s">
        <v>22</v>
      </c>
      <c r="N402" s="71"/>
      <c r="O402" s="2" t="s">
        <v>27</v>
      </c>
      <c r="P402" s="4">
        <v>45807</v>
      </c>
      <c r="Q402" s="62"/>
      <c r="R402" s="62"/>
      <c r="S402" s="50"/>
      <c r="T402" s="50"/>
      <c r="U402" s="50"/>
    </row>
    <row r="403" spans="1:21" s="5" customFormat="1" ht="9.75" customHeight="1" x14ac:dyDescent="0.2">
      <c r="A403" s="62"/>
      <c r="B403" s="62"/>
      <c r="C403" s="62"/>
      <c r="D403" s="62" t="s">
        <v>22</v>
      </c>
      <c r="E403" s="62" t="s">
        <v>22</v>
      </c>
      <c r="F403" s="2" t="s">
        <v>32</v>
      </c>
      <c r="G403" s="2" t="s">
        <v>22</v>
      </c>
      <c r="H403" s="2" t="s">
        <v>22</v>
      </c>
      <c r="I403" s="2" t="s">
        <v>22</v>
      </c>
      <c r="J403" s="2" t="s">
        <v>618</v>
      </c>
      <c r="K403" s="3" t="s">
        <v>25</v>
      </c>
      <c r="L403" s="62" t="s">
        <v>22</v>
      </c>
      <c r="M403" s="71" t="s">
        <v>22</v>
      </c>
      <c r="N403" s="71"/>
      <c r="O403" s="2" t="s">
        <v>27</v>
      </c>
      <c r="P403" s="4">
        <v>45807</v>
      </c>
      <c r="Q403" s="62"/>
      <c r="R403" s="62"/>
      <c r="S403" s="50"/>
      <c r="T403" s="50"/>
      <c r="U403" s="50"/>
    </row>
    <row r="404" spans="1:21" s="14" customFormat="1" ht="9.75" customHeight="1" x14ac:dyDescent="0.2">
      <c r="A404" s="70">
        <v>466</v>
      </c>
      <c r="B404" s="70" t="s">
        <v>619</v>
      </c>
      <c r="C404" s="70" t="s">
        <v>620</v>
      </c>
      <c r="D404" s="70" t="s">
        <v>89</v>
      </c>
      <c r="E404" s="70" t="s">
        <v>6</v>
      </c>
      <c r="F404" s="11" t="s">
        <v>621</v>
      </c>
      <c r="G404" s="11" t="s">
        <v>22</v>
      </c>
      <c r="H404" s="11" t="s">
        <v>22</v>
      </c>
      <c r="I404" s="11" t="s">
        <v>22</v>
      </c>
      <c r="J404" s="11" t="s">
        <v>622</v>
      </c>
      <c r="K404" s="12" t="s">
        <v>25</v>
      </c>
      <c r="L404" s="70" t="s">
        <v>623</v>
      </c>
      <c r="M404" s="71" t="s">
        <v>624</v>
      </c>
      <c r="N404" s="71" t="str">
        <f t="shared" ref="N404" si="73">C404&amp;"-"&amp;D404</f>
        <v>10.81.12.110-006</v>
      </c>
      <c r="O404" s="11" t="s">
        <v>27</v>
      </c>
      <c r="P404" s="13">
        <v>44043</v>
      </c>
      <c r="Q404" s="70" t="s">
        <v>58</v>
      </c>
      <c r="R404" s="70" t="s">
        <v>114</v>
      </c>
      <c r="S404" s="51" t="e">
        <f>VLOOKUP(B404,БАЗА,6,FALSE)</f>
        <v>#N/A</v>
      </c>
      <c r="T404" s="51" t="e">
        <f>VLOOKUP(B404,БАЗА,7,FALSE)</f>
        <v>#N/A</v>
      </c>
      <c r="U404" s="51" t="e">
        <f t="shared" si="62"/>
        <v>#N/A</v>
      </c>
    </row>
    <row r="405" spans="1:21" s="14" customFormat="1" ht="9.75" customHeight="1" x14ac:dyDescent="0.2">
      <c r="A405" s="70"/>
      <c r="B405" s="70"/>
      <c r="C405" s="70"/>
      <c r="D405" s="70" t="s">
        <v>22</v>
      </c>
      <c r="E405" s="70" t="s">
        <v>22</v>
      </c>
      <c r="F405" s="11" t="s">
        <v>66</v>
      </c>
      <c r="G405" s="11" t="s">
        <v>22</v>
      </c>
      <c r="H405" s="11" t="s">
        <v>132</v>
      </c>
      <c r="I405" s="11" t="s">
        <v>22</v>
      </c>
      <c r="J405" s="11" t="s">
        <v>22</v>
      </c>
      <c r="K405" s="12" t="s">
        <v>6</v>
      </c>
      <c r="L405" s="70" t="s">
        <v>22</v>
      </c>
      <c r="M405" s="71" t="s">
        <v>22</v>
      </c>
      <c r="N405" s="71"/>
      <c r="O405" s="11" t="s">
        <v>27</v>
      </c>
      <c r="P405" s="13">
        <v>44043</v>
      </c>
      <c r="Q405" s="70"/>
      <c r="R405" s="70"/>
      <c r="S405" s="51"/>
      <c r="T405" s="51"/>
      <c r="U405" s="51"/>
    </row>
    <row r="406" spans="1:21" s="14" customFormat="1" ht="9.75" customHeight="1" x14ac:dyDescent="0.2">
      <c r="A406" s="70"/>
      <c r="B406" s="70"/>
      <c r="C406" s="70"/>
      <c r="D406" s="70" t="s">
        <v>22</v>
      </c>
      <c r="E406" s="70" t="s">
        <v>22</v>
      </c>
      <c r="F406" s="11" t="s">
        <v>82</v>
      </c>
      <c r="G406" s="11" t="s">
        <v>22</v>
      </c>
      <c r="H406" s="11" t="s">
        <v>22</v>
      </c>
      <c r="I406" s="11" t="s">
        <v>22</v>
      </c>
      <c r="J406" s="11" t="s">
        <v>625</v>
      </c>
      <c r="K406" s="12" t="s">
        <v>25</v>
      </c>
      <c r="L406" s="70" t="s">
        <v>22</v>
      </c>
      <c r="M406" s="71" t="s">
        <v>22</v>
      </c>
      <c r="N406" s="71"/>
      <c r="O406" s="11" t="s">
        <v>27</v>
      </c>
      <c r="P406" s="13">
        <v>44043</v>
      </c>
      <c r="Q406" s="70"/>
      <c r="R406" s="70"/>
      <c r="S406" s="51"/>
      <c r="T406" s="51"/>
      <c r="U406" s="51"/>
    </row>
    <row r="407" spans="1:21" s="14" customFormat="1" ht="9.75" customHeight="1" x14ac:dyDescent="0.2">
      <c r="A407" s="70"/>
      <c r="B407" s="70"/>
      <c r="C407" s="70"/>
      <c r="D407" s="70" t="s">
        <v>22</v>
      </c>
      <c r="E407" s="70" t="s">
        <v>22</v>
      </c>
      <c r="F407" s="11" t="s">
        <v>68</v>
      </c>
      <c r="G407" s="11" t="s">
        <v>22</v>
      </c>
      <c r="H407" s="11" t="s">
        <v>22</v>
      </c>
      <c r="I407" s="11" t="s">
        <v>22</v>
      </c>
      <c r="J407" s="11" t="s">
        <v>69</v>
      </c>
      <c r="K407" s="12" t="s">
        <v>25</v>
      </c>
      <c r="L407" s="70" t="s">
        <v>22</v>
      </c>
      <c r="M407" s="71" t="s">
        <v>22</v>
      </c>
      <c r="N407" s="71"/>
      <c r="O407" s="11" t="s">
        <v>27</v>
      </c>
      <c r="P407" s="13">
        <v>44043</v>
      </c>
      <c r="Q407" s="70"/>
      <c r="R407" s="70"/>
      <c r="S407" s="51"/>
      <c r="T407" s="51"/>
      <c r="U407" s="51"/>
    </row>
    <row r="408" spans="1:21" s="14" customFormat="1" ht="9.75" customHeight="1" x14ac:dyDescent="0.2">
      <c r="A408" s="70"/>
      <c r="B408" s="70"/>
      <c r="C408" s="70"/>
      <c r="D408" s="70" t="s">
        <v>22</v>
      </c>
      <c r="E408" s="70" t="s">
        <v>22</v>
      </c>
      <c r="F408" s="11" t="s">
        <v>32</v>
      </c>
      <c r="G408" s="11" t="s">
        <v>22</v>
      </c>
      <c r="H408" s="11" t="s">
        <v>22</v>
      </c>
      <c r="I408" s="11" t="s">
        <v>22</v>
      </c>
      <c r="J408" s="11" t="s">
        <v>626</v>
      </c>
      <c r="K408" s="12" t="s">
        <v>25</v>
      </c>
      <c r="L408" s="70" t="s">
        <v>22</v>
      </c>
      <c r="M408" s="71" t="s">
        <v>22</v>
      </c>
      <c r="N408" s="71"/>
      <c r="O408" s="11" t="s">
        <v>27</v>
      </c>
      <c r="P408" s="13">
        <v>44043</v>
      </c>
      <c r="Q408" s="70"/>
      <c r="R408" s="70"/>
      <c r="S408" s="51"/>
      <c r="T408" s="51"/>
      <c r="U408" s="51"/>
    </row>
    <row r="409" spans="1:21" s="5" customFormat="1" ht="9.75" customHeight="1" x14ac:dyDescent="0.2">
      <c r="A409" s="62">
        <v>323</v>
      </c>
      <c r="B409" s="62" t="s">
        <v>627</v>
      </c>
      <c r="C409" s="62" t="s">
        <v>628</v>
      </c>
      <c r="D409" s="62" t="s">
        <v>11</v>
      </c>
      <c r="E409" s="62" t="s">
        <v>6</v>
      </c>
      <c r="F409" s="2" t="s">
        <v>66</v>
      </c>
      <c r="G409" s="2" t="s">
        <v>22</v>
      </c>
      <c r="H409" s="2" t="s">
        <v>172</v>
      </c>
      <c r="I409" s="2" t="s">
        <v>22</v>
      </c>
      <c r="J409" s="2" t="s">
        <v>22</v>
      </c>
      <c r="K409" s="3" t="s">
        <v>6</v>
      </c>
      <c r="L409" s="62" t="s">
        <v>629</v>
      </c>
      <c r="M409" s="71" t="s">
        <v>630</v>
      </c>
      <c r="N409" s="71" t="str">
        <f t="shared" ref="N409" si="74">C409&amp;"-"&amp;D409</f>
        <v>10.51.52.211-001</v>
      </c>
      <c r="O409" s="2" t="s">
        <v>27</v>
      </c>
      <c r="P409" s="4">
        <v>44074</v>
      </c>
      <c r="Q409" s="62" t="s">
        <v>58</v>
      </c>
      <c r="R409" s="62" t="s">
        <v>86</v>
      </c>
      <c r="S409" s="50" t="e">
        <f>VLOOKUP(B409,БАЗА,6,FALSE)</f>
        <v>#N/A</v>
      </c>
      <c r="T409" s="50" t="e">
        <f>VLOOKUP(B409,БАЗА,7,FALSE)</f>
        <v>#N/A</v>
      </c>
      <c r="U409" s="50" t="e">
        <f t="shared" ref="U409:U468" si="75">ROUND(S409*T409,2)</f>
        <v>#N/A</v>
      </c>
    </row>
    <row r="410" spans="1:21" s="5" customFormat="1" ht="9.75" customHeight="1" x14ac:dyDescent="0.2">
      <c r="A410" s="62"/>
      <c r="B410" s="62"/>
      <c r="C410" s="62"/>
      <c r="D410" s="62" t="s">
        <v>22</v>
      </c>
      <c r="E410" s="62" t="s">
        <v>22</v>
      </c>
      <c r="F410" s="2" t="s">
        <v>410</v>
      </c>
      <c r="G410" s="2" t="s">
        <v>22</v>
      </c>
      <c r="H410" s="2" t="s">
        <v>22</v>
      </c>
      <c r="I410" s="2" t="s">
        <v>22</v>
      </c>
      <c r="J410" s="2" t="s">
        <v>631</v>
      </c>
      <c r="K410" s="3" t="s">
        <v>167</v>
      </c>
      <c r="L410" s="62" t="s">
        <v>22</v>
      </c>
      <c r="M410" s="71" t="s">
        <v>22</v>
      </c>
      <c r="N410" s="71"/>
      <c r="O410" s="2" t="s">
        <v>27</v>
      </c>
      <c r="P410" s="4">
        <v>44074</v>
      </c>
      <c r="Q410" s="62"/>
      <c r="R410" s="62"/>
      <c r="S410" s="50"/>
      <c r="T410" s="50"/>
      <c r="U410" s="50"/>
    </row>
    <row r="411" spans="1:21" s="5" customFormat="1" ht="9.75" customHeight="1" x14ac:dyDescent="0.2">
      <c r="A411" s="62"/>
      <c r="B411" s="62"/>
      <c r="C411" s="62"/>
      <c r="D411" s="62" t="s">
        <v>22</v>
      </c>
      <c r="E411" s="62" t="s">
        <v>22</v>
      </c>
      <c r="F411" s="2" t="s">
        <v>399</v>
      </c>
      <c r="G411" s="2" t="s">
        <v>22</v>
      </c>
      <c r="H411" s="2" t="s">
        <v>22</v>
      </c>
      <c r="I411" s="2" t="s">
        <v>632</v>
      </c>
      <c r="J411" s="2" t="s">
        <v>22</v>
      </c>
      <c r="K411" s="3" t="s">
        <v>25</v>
      </c>
      <c r="L411" s="62" t="s">
        <v>22</v>
      </c>
      <c r="M411" s="71" t="s">
        <v>22</v>
      </c>
      <c r="N411" s="71"/>
      <c r="O411" s="2" t="s">
        <v>27</v>
      </c>
      <c r="P411" s="4">
        <v>44074</v>
      </c>
      <c r="Q411" s="62"/>
      <c r="R411" s="62"/>
      <c r="S411" s="50"/>
      <c r="T411" s="50"/>
      <c r="U411" s="50"/>
    </row>
    <row r="412" spans="1:21" s="5" customFormat="1" ht="9.75" customHeight="1" x14ac:dyDescent="0.2">
      <c r="A412" s="62"/>
      <c r="B412" s="62"/>
      <c r="C412" s="62"/>
      <c r="D412" s="62" t="s">
        <v>22</v>
      </c>
      <c r="E412" s="62" t="s">
        <v>22</v>
      </c>
      <c r="F412" s="2" t="s">
        <v>82</v>
      </c>
      <c r="G412" s="2" t="s">
        <v>22</v>
      </c>
      <c r="H412" s="2" t="s">
        <v>22</v>
      </c>
      <c r="I412" s="2" t="s">
        <v>22</v>
      </c>
      <c r="J412" s="2" t="s">
        <v>633</v>
      </c>
      <c r="K412" s="3" t="s">
        <v>25</v>
      </c>
      <c r="L412" s="62" t="s">
        <v>22</v>
      </c>
      <c r="M412" s="71" t="s">
        <v>22</v>
      </c>
      <c r="N412" s="71"/>
      <c r="O412" s="2" t="s">
        <v>27</v>
      </c>
      <c r="P412" s="4">
        <v>44074</v>
      </c>
      <c r="Q412" s="62"/>
      <c r="R412" s="62"/>
      <c r="S412" s="50"/>
      <c r="T412" s="50"/>
      <c r="U412" s="50"/>
    </row>
    <row r="413" spans="1:21" s="5" customFormat="1" ht="9.75" customHeight="1" x14ac:dyDescent="0.2">
      <c r="A413" s="62"/>
      <c r="B413" s="62"/>
      <c r="C413" s="62"/>
      <c r="D413" s="62" t="s">
        <v>22</v>
      </c>
      <c r="E413" s="62" t="s">
        <v>22</v>
      </c>
      <c r="F413" s="2" t="s">
        <v>68</v>
      </c>
      <c r="G413" s="2" t="s">
        <v>22</v>
      </c>
      <c r="H413" s="2" t="s">
        <v>22</v>
      </c>
      <c r="I413" s="2" t="s">
        <v>22</v>
      </c>
      <c r="J413" s="2" t="s">
        <v>69</v>
      </c>
      <c r="K413" s="3" t="s">
        <v>25</v>
      </c>
      <c r="L413" s="62" t="s">
        <v>22</v>
      </c>
      <c r="M413" s="71" t="s">
        <v>22</v>
      </c>
      <c r="N413" s="71"/>
      <c r="O413" s="2" t="s">
        <v>27</v>
      </c>
      <c r="P413" s="4">
        <v>44074</v>
      </c>
      <c r="Q413" s="62"/>
      <c r="R413" s="62"/>
      <c r="S413" s="50"/>
      <c r="T413" s="50"/>
      <c r="U413" s="50"/>
    </row>
    <row r="414" spans="1:21" s="5" customFormat="1" ht="9.75" customHeight="1" x14ac:dyDescent="0.2">
      <c r="A414" s="62"/>
      <c r="B414" s="62"/>
      <c r="C414" s="62"/>
      <c r="D414" s="62" t="s">
        <v>22</v>
      </c>
      <c r="E414" s="62" t="s">
        <v>22</v>
      </c>
      <c r="F414" s="2" t="s">
        <v>32</v>
      </c>
      <c r="G414" s="2" t="s">
        <v>22</v>
      </c>
      <c r="H414" s="2" t="s">
        <v>22</v>
      </c>
      <c r="I414" s="2" t="s">
        <v>22</v>
      </c>
      <c r="J414" s="2" t="s">
        <v>634</v>
      </c>
      <c r="K414" s="3" t="s">
        <v>25</v>
      </c>
      <c r="L414" s="62" t="s">
        <v>22</v>
      </c>
      <c r="M414" s="71" t="s">
        <v>22</v>
      </c>
      <c r="N414" s="71"/>
      <c r="O414" s="2" t="s">
        <v>27</v>
      </c>
      <c r="P414" s="4">
        <v>44074</v>
      </c>
      <c r="Q414" s="62"/>
      <c r="R414" s="62"/>
      <c r="S414" s="50"/>
      <c r="T414" s="50"/>
      <c r="U414" s="50"/>
    </row>
    <row r="415" spans="1:21" s="14" customFormat="1" ht="9.75" customHeight="1" x14ac:dyDescent="0.2">
      <c r="A415" s="70">
        <v>513</v>
      </c>
      <c r="B415" s="70" t="s">
        <v>635</v>
      </c>
      <c r="C415" s="70" t="s">
        <v>636</v>
      </c>
      <c r="D415" s="70" t="s">
        <v>11</v>
      </c>
      <c r="E415" s="70" t="s">
        <v>6</v>
      </c>
      <c r="F415" s="11" t="s">
        <v>637</v>
      </c>
      <c r="G415" s="11" t="s">
        <v>22</v>
      </c>
      <c r="H415" s="11" t="s">
        <v>22</v>
      </c>
      <c r="I415" s="11" t="s">
        <v>22</v>
      </c>
      <c r="J415" s="11" t="s">
        <v>638</v>
      </c>
      <c r="K415" s="12" t="s">
        <v>25</v>
      </c>
      <c r="L415" s="70" t="s">
        <v>639</v>
      </c>
      <c r="M415" s="71" t="s">
        <v>640</v>
      </c>
      <c r="N415" s="71" t="str">
        <f t="shared" ref="N415" si="76">C415&amp;"-"&amp;D415</f>
        <v>10.84.30.130-001</v>
      </c>
      <c r="O415" s="11" t="s">
        <v>27</v>
      </c>
      <c r="P415" s="13">
        <v>45777</v>
      </c>
      <c r="Q415" s="70" t="s">
        <v>58</v>
      </c>
      <c r="R415" s="70" t="s">
        <v>114</v>
      </c>
      <c r="S415" s="51" t="e">
        <f>VLOOKUP(B415,БАЗА,6,FALSE)</f>
        <v>#N/A</v>
      </c>
      <c r="T415" s="51" t="e">
        <f>VLOOKUP(B415,БАЗА,7,FALSE)</f>
        <v>#N/A</v>
      </c>
      <c r="U415" s="51" t="e">
        <f t="shared" si="75"/>
        <v>#N/A</v>
      </c>
    </row>
    <row r="416" spans="1:21" s="14" customFormat="1" ht="9.75" customHeight="1" x14ac:dyDescent="0.2">
      <c r="A416" s="70"/>
      <c r="B416" s="70"/>
      <c r="C416" s="70"/>
      <c r="D416" s="70" t="s">
        <v>22</v>
      </c>
      <c r="E416" s="70" t="s">
        <v>22</v>
      </c>
      <c r="F416" s="11" t="s">
        <v>641</v>
      </c>
      <c r="G416" s="11" t="s">
        <v>22</v>
      </c>
      <c r="H416" s="11" t="s">
        <v>22</v>
      </c>
      <c r="I416" s="11" t="s">
        <v>22</v>
      </c>
      <c r="J416" s="11" t="s">
        <v>642</v>
      </c>
      <c r="K416" s="12" t="s">
        <v>25</v>
      </c>
      <c r="L416" s="70" t="s">
        <v>22</v>
      </c>
      <c r="M416" s="71" t="s">
        <v>22</v>
      </c>
      <c r="N416" s="71"/>
      <c r="O416" s="11" t="s">
        <v>27</v>
      </c>
      <c r="P416" s="13">
        <v>45777</v>
      </c>
      <c r="Q416" s="70"/>
      <c r="R416" s="70"/>
      <c r="S416" s="51"/>
      <c r="T416" s="51"/>
      <c r="U416" s="51"/>
    </row>
    <row r="417" spans="1:21" s="14" customFormat="1" ht="9.75" customHeight="1" x14ac:dyDescent="0.2">
      <c r="A417" s="70"/>
      <c r="B417" s="70"/>
      <c r="C417" s="70"/>
      <c r="D417" s="70" t="s">
        <v>22</v>
      </c>
      <c r="E417" s="70" t="s">
        <v>22</v>
      </c>
      <c r="F417" s="11" t="s">
        <v>643</v>
      </c>
      <c r="G417" s="11" t="s">
        <v>22</v>
      </c>
      <c r="H417" s="11" t="s">
        <v>22</v>
      </c>
      <c r="I417" s="11" t="s">
        <v>22</v>
      </c>
      <c r="J417" s="11" t="s">
        <v>644</v>
      </c>
      <c r="K417" s="12" t="s">
        <v>25</v>
      </c>
      <c r="L417" s="70" t="s">
        <v>22</v>
      </c>
      <c r="M417" s="71" t="s">
        <v>22</v>
      </c>
      <c r="N417" s="71"/>
      <c r="O417" s="11" t="s">
        <v>27</v>
      </c>
      <c r="P417" s="13">
        <v>45777</v>
      </c>
      <c r="Q417" s="70"/>
      <c r="R417" s="70"/>
      <c r="S417" s="51"/>
      <c r="T417" s="51"/>
      <c r="U417" s="51"/>
    </row>
    <row r="418" spans="1:21" s="14" customFormat="1" ht="9.75" customHeight="1" x14ac:dyDescent="0.2">
      <c r="A418" s="70"/>
      <c r="B418" s="70"/>
      <c r="C418" s="70"/>
      <c r="D418" s="70" t="s">
        <v>22</v>
      </c>
      <c r="E418" s="70" t="s">
        <v>22</v>
      </c>
      <c r="F418" s="11" t="s">
        <v>645</v>
      </c>
      <c r="G418" s="11" t="s">
        <v>22</v>
      </c>
      <c r="H418" s="11" t="s">
        <v>22</v>
      </c>
      <c r="I418" s="11" t="s">
        <v>22</v>
      </c>
      <c r="J418" s="11" t="s">
        <v>58</v>
      </c>
      <c r="K418" s="12" t="s">
        <v>25</v>
      </c>
      <c r="L418" s="70" t="s">
        <v>22</v>
      </c>
      <c r="M418" s="71" t="s">
        <v>22</v>
      </c>
      <c r="N418" s="71"/>
      <c r="O418" s="11" t="s">
        <v>27</v>
      </c>
      <c r="P418" s="13">
        <v>45777</v>
      </c>
      <c r="Q418" s="70"/>
      <c r="R418" s="70"/>
      <c r="S418" s="51"/>
      <c r="T418" s="51"/>
      <c r="U418" s="51"/>
    </row>
    <row r="419" spans="1:21" s="14" customFormat="1" ht="9.75" customHeight="1" x14ac:dyDescent="0.2">
      <c r="A419" s="70"/>
      <c r="B419" s="70"/>
      <c r="C419" s="70"/>
      <c r="D419" s="70" t="s">
        <v>22</v>
      </c>
      <c r="E419" s="70" t="s">
        <v>22</v>
      </c>
      <c r="F419" s="11" t="s">
        <v>131</v>
      </c>
      <c r="G419" s="11" t="s">
        <v>22</v>
      </c>
      <c r="H419" s="11" t="s">
        <v>22</v>
      </c>
      <c r="I419" s="11" t="s">
        <v>22</v>
      </c>
      <c r="J419" s="11" t="s">
        <v>102</v>
      </c>
      <c r="K419" s="12" t="s">
        <v>25</v>
      </c>
      <c r="L419" s="70" t="s">
        <v>22</v>
      </c>
      <c r="M419" s="71" t="s">
        <v>22</v>
      </c>
      <c r="N419" s="71"/>
      <c r="O419" s="11" t="s">
        <v>27</v>
      </c>
      <c r="P419" s="13">
        <v>45777</v>
      </c>
      <c r="Q419" s="70"/>
      <c r="R419" s="70"/>
      <c r="S419" s="51"/>
      <c r="T419" s="51"/>
      <c r="U419" s="51"/>
    </row>
    <row r="420" spans="1:21" s="14" customFormat="1" ht="9.75" customHeight="1" x14ac:dyDescent="0.2">
      <c r="A420" s="70"/>
      <c r="B420" s="70"/>
      <c r="C420" s="70"/>
      <c r="D420" s="70" t="s">
        <v>22</v>
      </c>
      <c r="E420" s="70" t="s">
        <v>22</v>
      </c>
      <c r="F420" s="11" t="s">
        <v>66</v>
      </c>
      <c r="G420" s="11" t="s">
        <v>22</v>
      </c>
      <c r="H420" s="11" t="s">
        <v>132</v>
      </c>
      <c r="I420" s="11" t="s">
        <v>22</v>
      </c>
      <c r="J420" s="11" t="s">
        <v>22</v>
      </c>
      <c r="K420" s="12" t="s">
        <v>6</v>
      </c>
      <c r="L420" s="70" t="s">
        <v>22</v>
      </c>
      <c r="M420" s="71" t="s">
        <v>22</v>
      </c>
      <c r="N420" s="71"/>
      <c r="O420" s="11" t="s">
        <v>27</v>
      </c>
      <c r="P420" s="13">
        <v>45777</v>
      </c>
      <c r="Q420" s="70"/>
      <c r="R420" s="70"/>
      <c r="S420" s="51"/>
      <c r="T420" s="51"/>
      <c r="U420" s="51"/>
    </row>
    <row r="421" spans="1:21" s="14" customFormat="1" ht="9.75" customHeight="1" x14ac:dyDescent="0.2">
      <c r="A421" s="70"/>
      <c r="B421" s="70"/>
      <c r="C421" s="70"/>
      <c r="D421" s="70" t="s">
        <v>22</v>
      </c>
      <c r="E421" s="70" t="s">
        <v>22</v>
      </c>
      <c r="F421" s="11" t="s">
        <v>82</v>
      </c>
      <c r="G421" s="11" t="s">
        <v>22</v>
      </c>
      <c r="H421" s="11" t="s">
        <v>22</v>
      </c>
      <c r="I421" s="11" t="s">
        <v>22</v>
      </c>
      <c r="J421" s="11" t="s">
        <v>646</v>
      </c>
      <c r="K421" s="12" t="s">
        <v>25</v>
      </c>
      <c r="L421" s="70" t="s">
        <v>22</v>
      </c>
      <c r="M421" s="71" t="s">
        <v>22</v>
      </c>
      <c r="N421" s="71"/>
      <c r="O421" s="11" t="s">
        <v>27</v>
      </c>
      <c r="P421" s="13">
        <v>45777</v>
      </c>
      <c r="Q421" s="70"/>
      <c r="R421" s="70"/>
      <c r="S421" s="51"/>
      <c r="T421" s="51"/>
      <c r="U421" s="51"/>
    </row>
    <row r="422" spans="1:21" s="14" customFormat="1" ht="9.75" customHeight="1" x14ac:dyDescent="0.2">
      <c r="A422" s="70"/>
      <c r="B422" s="70"/>
      <c r="C422" s="70"/>
      <c r="D422" s="70" t="s">
        <v>22</v>
      </c>
      <c r="E422" s="70" t="s">
        <v>22</v>
      </c>
      <c r="F422" s="11" t="s">
        <v>68</v>
      </c>
      <c r="G422" s="11" t="s">
        <v>22</v>
      </c>
      <c r="H422" s="11" t="s">
        <v>22</v>
      </c>
      <c r="I422" s="11" t="s">
        <v>22</v>
      </c>
      <c r="J422" s="11" t="s">
        <v>69</v>
      </c>
      <c r="K422" s="12" t="s">
        <v>25</v>
      </c>
      <c r="L422" s="70" t="s">
        <v>22</v>
      </c>
      <c r="M422" s="71" t="s">
        <v>22</v>
      </c>
      <c r="N422" s="71"/>
      <c r="O422" s="11" t="s">
        <v>27</v>
      </c>
      <c r="P422" s="13">
        <v>45777</v>
      </c>
      <c r="Q422" s="70"/>
      <c r="R422" s="70"/>
      <c r="S422" s="51"/>
      <c r="T422" s="51"/>
      <c r="U422" s="51"/>
    </row>
    <row r="423" spans="1:21" s="14" customFormat="1" ht="9.75" customHeight="1" x14ac:dyDescent="0.2">
      <c r="A423" s="70"/>
      <c r="B423" s="70"/>
      <c r="C423" s="70"/>
      <c r="D423" s="70" t="s">
        <v>22</v>
      </c>
      <c r="E423" s="70" t="s">
        <v>22</v>
      </c>
      <c r="F423" s="11" t="s">
        <v>32</v>
      </c>
      <c r="G423" s="11" t="s">
        <v>22</v>
      </c>
      <c r="H423" s="11" t="s">
        <v>22</v>
      </c>
      <c r="I423" s="11" t="s">
        <v>22</v>
      </c>
      <c r="J423" s="11" t="s">
        <v>647</v>
      </c>
      <c r="K423" s="12" t="s">
        <v>25</v>
      </c>
      <c r="L423" s="70" t="s">
        <v>22</v>
      </c>
      <c r="M423" s="71" t="s">
        <v>22</v>
      </c>
      <c r="N423" s="71"/>
      <c r="O423" s="11" t="s">
        <v>27</v>
      </c>
      <c r="P423" s="13">
        <v>45777</v>
      </c>
      <c r="Q423" s="70"/>
      <c r="R423" s="70"/>
      <c r="S423" s="51"/>
      <c r="T423" s="51"/>
      <c r="U423" s="51"/>
    </row>
    <row r="424" spans="1:21" s="5" customFormat="1" ht="9.75" customHeight="1" x14ac:dyDescent="0.2">
      <c r="A424" s="62">
        <v>245</v>
      </c>
      <c r="B424" s="62" t="s">
        <v>648</v>
      </c>
      <c r="C424" s="62" t="s">
        <v>649</v>
      </c>
      <c r="D424" s="62" t="s">
        <v>11</v>
      </c>
      <c r="E424" s="62" t="s">
        <v>6</v>
      </c>
      <c r="F424" s="2" t="s">
        <v>66</v>
      </c>
      <c r="G424" s="2" t="s">
        <v>22</v>
      </c>
      <c r="H424" s="2" t="s">
        <v>132</v>
      </c>
      <c r="I424" s="2" t="s">
        <v>22</v>
      </c>
      <c r="J424" s="2" t="s">
        <v>22</v>
      </c>
      <c r="K424" s="3" t="s">
        <v>6</v>
      </c>
      <c r="L424" s="62" t="s">
        <v>650</v>
      </c>
      <c r="M424" s="62" t="s">
        <v>22</v>
      </c>
      <c r="N424" s="71" t="str">
        <f t="shared" ref="N424" si="77">C424&amp;"-"&amp;D424</f>
        <v>10.39.22.130-001</v>
      </c>
      <c r="O424" s="2" t="s">
        <v>27</v>
      </c>
      <c r="P424" s="4">
        <v>44074</v>
      </c>
      <c r="Q424" s="62" t="s">
        <v>58</v>
      </c>
      <c r="R424" s="62" t="s">
        <v>85</v>
      </c>
      <c r="S424" s="50" t="e">
        <f>VLOOKUP(B424,БАЗА,6,FALSE)</f>
        <v>#N/A</v>
      </c>
      <c r="T424" s="50" t="e">
        <f>VLOOKUP(B424,БАЗА,7,FALSE)</f>
        <v>#N/A</v>
      </c>
      <c r="U424" s="50" t="e">
        <f t="shared" si="75"/>
        <v>#N/A</v>
      </c>
    </row>
    <row r="425" spans="1:21" s="5" customFormat="1" ht="9.75" customHeight="1" x14ac:dyDescent="0.2">
      <c r="A425" s="62"/>
      <c r="B425" s="62"/>
      <c r="C425" s="62"/>
      <c r="D425" s="62" t="s">
        <v>22</v>
      </c>
      <c r="E425" s="62" t="s">
        <v>22</v>
      </c>
      <c r="F425" s="2" t="s">
        <v>651</v>
      </c>
      <c r="G425" s="2" t="s">
        <v>22</v>
      </c>
      <c r="H425" s="2" t="s">
        <v>22</v>
      </c>
      <c r="I425" s="2" t="s">
        <v>22</v>
      </c>
      <c r="J425" s="2" t="s">
        <v>652</v>
      </c>
      <c r="K425" s="3" t="s">
        <v>25</v>
      </c>
      <c r="L425" s="62" t="s">
        <v>22</v>
      </c>
      <c r="M425" s="62" t="s">
        <v>22</v>
      </c>
      <c r="N425" s="71"/>
      <c r="O425" s="2" t="s">
        <v>27</v>
      </c>
      <c r="P425" s="4">
        <v>44074</v>
      </c>
      <c r="Q425" s="62"/>
      <c r="R425" s="62"/>
      <c r="S425" s="50"/>
      <c r="T425" s="50"/>
      <c r="U425" s="50"/>
    </row>
    <row r="426" spans="1:21" s="5" customFormat="1" ht="9.75" customHeight="1" x14ac:dyDescent="0.2">
      <c r="A426" s="62"/>
      <c r="B426" s="62"/>
      <c r="C426" s="62"/>
      <c r="D426" s="62" t="s">
        <v>22</v>
      </c>
      <c r="E426" s="62" t="s">
        <v>22</v>
      </c>
      <c r="F426" s="2" t="s">
        <v>82</v>
      </c>
      <c r="G426" s="2" t="s">
        <v>22</v>
      </c>
      <c r="H426" s="2" t="s">
        <v>22</v>
      </c>
      <c r="I426" s="2" t="s">
        <v>22</v>
      </c>
      <c r="J426" s="2" t="s">
        <v>83</v>
      </c>
      <c r="K426" s="3" t="s">
        <v>25</v>
      </c>
      <c r="L426" s="62" t="s">
        <v>22</v>
      </c>
      <c r="M426" s="62" t="s">
        <v>22</v>
      </c>
      <c r="N426" s="71"/>
      <c r="O426" s="2" t="s">
        <v>27</v>
      </c>
      <c r="P426" s="4">
        <v>44074</v>
      </c>
      <c r="Q426" s="62"/>
      <c r="R426" s="62"/>
      <c r="S426" s="50"/>
      <c r="T426" s="50"/>
      <c r="U426" s="50"/>
    </row>
    <row r="427" spans="1:21" s="5" customFormat="1" ht="9.75" customHeight="1" x14ac:dyDescent="0.2">
      <c r="A427" s="62"/>
      <c r="B427" s="62"/>
      <c r="C427" s="62"/>
      <c r="D427" s="62" t="s">
        <v>22</v>
      </c>
      <c r="E427" s="62" t="s">
        <v>22</v>
      </c>
      <c r="F427" s="2" t="s">
        <v>131</v>
      </c>
      <c r="G427" s="2" t="s">
        <v>22</v>
      </c>
      <c r="H427" s="2" t="s">
        <v>22</v>
      </c>
      <c r="I427" s="2" t="s">
        <v>22</v>
      </c>
      <c r="J427" s="2" t="s">
        <v>102</v>
      </c>
      <c r="K427" s="3" t="s">
        <v>25</v>
      </c>
      <c r="L427" s="62" t="s">
        <v>22</v>
      </c>
      <c r="M427" s="62" t="s">
        <v>22</v>
      </c>
      <c r="N427" s="71"/>
      <c r="O427" s="2" t="s">
        <v>27</v>
      </c>
      <c r="P427" s="4">
        <v>44074</v>
      </c>
      <c r="Q427" s="62"/>
      <c r="R427" s="62"/>
      <c r="S427" s="50"/>
      <c r="T427" s="50"/>
      <c r="U427" s="50"/>
    </row>
    <row r="428" spans="1:21" s="5" customFormat="1" ht="9.75" customHeight="1" x14ac:dyDescent="0.2">
      <c r="A428" s="62"/>
      <c r="B428" s="62"/>
      <c r="C428" s="62"/>
      <c r="D428" s="62" t="s">
        <v>22</v>
      </c>
      <c r="E428" s="62" t="s">
        <v>22</v>
      </c>
      <c r="F428" s="2" t="s">
        <v>68</v>
      </c>
      <c r="G428" s="2" t="s">
        <v>22</v>
      </c>
      <c r="H428" s="2" t="s">
        <v>22</v>
      </c>
      <c r="I428" s="2" t="s">
        <v>22</v>
      </c>
      <c r="J428" s="2" t="s">
        <v>69</v>
      </c>
      <c r="K428" s="3" t="s">
        <v>25</v>
      </c>
      <c r="L428" s="62" t="s">
        <v>22</v>
      </c>
      <c r="M428" s="62" t="s">
        <v>22</v>
      </c>
      <c r="N428" s="71"/>
      <c r="O428" s="2" t="s">
        <v>27</v>
      </c>
      <c r="P428" s="4">
        <v>44074</v>
      </c>
      <c r="Q428" s="62"/>
      <c r="R428" s="62"/>
      <c r="S428" s="50"/>
      <c r="T428" s="50"/>
      <c r="U428" s="50"/>
    </row>
    <row r="429" spans="1:21" s="5" customFormat="1" ht="9.75" customHeight="1" x14ac:dyDescent="0.2">
      <c r="A429" s="62"/>
      <c r="B429" s="62"/>
      <c r="C429" s="62"/>
      <c r="D429" s="62" t="s">
        <v>22</v>
      </c>
      <c r="E429" s="62" t="s">
        <v>22</v>
      </c>
      <c r="F429" s="2" t="s">
        <v>32</v>
      </c>
      <c r="G429" s="2" t="s">
        <v>22</v>
      </c>
      <c r="H429" s="2" t="s">
        <v>22</v>
      </c>
      <c r="I429" s="2" t="s">
        <v>22</v>
      </c>
      <c r="J429" s="2" t="s">
        <v>653</v>
      </c>
      <c r="K429" s="3" t="s">
        <v>25</v>
      </c>
      <c r="L429" s="62" t="s">
        <v>22</v>
      </c>
      <c r="M429" s="62" t="s">
        <v>22</v>
      </c>
      <c r="N429" s="71"/>
      <c r="O429" s="2" t="s">
        <v>27</v>
      </c>
      <c r="P429" s="4">
        <v>44074</v>
      </c>
      <c r="Q429" s="62"/>
      <c r="R429" s="62"/>
      <c r="S429" s="50"/>
      <c r="T429" s="50"/>
      <c r="U429" s="50"/>
    </row>
    <row r="430" spans="1:21" s="5" customFormat="1" ht="9.75" customHeight="1" x14ac:dyDescent="0.2">
      <c r="A430" s="62">
        <v>247</v>
      </c>
      <c r="B430" s="62" t="s">
        <v>654</v>
      </c>
      <c r="C430" s="62" t="s">
        <v>655</v>
      </c>
      <c r="D430" s="62" t="s">
        <v>156</v>
      </c>
      <c r="E430" s="62" t="s">
        <v>6</v>
      </c>
      <c r="F430" s="2" t="s">
        <v>656</v>
      </c>
      <c r="G430" s="2" t="s">
        <v>22</v>
      </c>
      <c r="H430" s="2" t="s">
        <v>22</v>
      </c>
      <c r="I430" s="2" t="s">
        <v>22</v>
      </c>
      <c r="J430" s="2" t="s">
        <v>657</v>
      </c>
      <c r="K430" s="3" t="s">
        <v>25</v>
      </c>
      <c r="L430" s="62" t="s">
        <v>658</v>
      </c>
      <c r="M430" s="71" t="s">
        <v>659</v>
      </c>
      <c r="N430" s="71" t="str">
        <f t="shared" ref="N430" si="78">C430&amp;"-"&amp;D430</f>
        <v>10.39.25.132-003</v>
      </c>
      <c r="O430" s="2" t="s">
        <v>27</v>
      </c>
      <c r="P430" s="4">
        <v>44347</v>
      </c>
      <c r="Q430" s="62" t="s">
        <v>58</v>
      </c>
      <c r="R430" s="62" t="s">
        <v>85</v>
      </c>
      <c r="S430" s="50" t="e">
        <f>VLOOKUP(B430,БАЗА,6,FALSE)</f>
        <v>#N/A</v>
      </c>
      <c r="T430" s="50" t="e">
        <f>VLOOKUP(B430,БАЗА,7,FALSE)</f>
        <v>#N/A</v>
      </c>
      <c r="U430" s="50" t="e">
        <f t="shared" si="75"/>
        <v>#N/A</v>
      </c>
    </row>
    <row r="431" spans="1:21" s="5" customFormat="1" ht="9.75" customHeight="1" x14ac:dyDescent="0.2">
      <c r="A431" s="62"/>
      <c r="B431" s="62"/>
      <c r="C431" s="62"/>
      <c r="D431" s="62" t="s">
        <v>22</v>
      </c>
      <c r="E431" s="62" t="s">
        <v>22</v>
      </c>
      <c r="F431" s="2" t="s">
        <v>96</v>
      </c>
      <c r="G431" s="2" t="s">
        <v>22</v>
      </c>
      <c r="H431" s="2" t="s">
        <v>22</v>
      </c>
      <c r="I431" s="2" t="s">
        <v>22</v>
      </c>
      <c r="J431" s="2" t="s">
        <v>97</v>
      </c>
      <c r="K431" s="3" t="s">
        <v>25</v>
      </c>
      <c r="L431" s="62" t="s">
        <v>22</v>
      </c>
      <c r="M431" s="71" t="s">
        <v>22</v>
      </c>
      <c r="N431" s="71"/>
      <c r="O431" s="2" t="s">
        <v>27</v>
      </c>
      <c r="P431" s="4">
        <v>44347</v>
      </c>
      <c r="Q431" s="62"/>
      <c r="R431" s="62"/>
      <c r="S431" s="50"/>
      <c r="T431" s="50"/>
      <c r="U431" s="50"/>
    </row>
    <row r="432" spans="1:21" s="5" customFormat="1" ht="9.75" customHeight="1" x14ac:dyDescent="0.2">
      <c r="A432" s="62"/>
      <c r="B432" s="62"/>
      <c r="C432" s="62"/>
      <c r="D432" s="62" t="s">
        <v>22</v>
      </c>
      <c r="E432" s="62" t="s">
        <v>22</v>
      </c>
      <c r="F432" s="2" t="s">
        <v>660</v>
      </c>
      <c r="G432" s="2" t="s">
        <v>22</v>
      </c>
      <c r="H432" s="2" t="s">
        <v>22</v>
      </c>
      <c r="I432" s="2" t="s">
        <v>22</v>
      </c>
      <c r="J432" s="2" t="s">
        <v>661</v>
      </c>
      <c r="K432" s="3" t="s">
        <v>25</v>
      </c>
      <c r="L432" s="62" t="s">
        <v>22</v>
      </c>
      <c r="M432" s="71" t="s">
        <v>22</v>
      </c>
      <c r="N432" s="71"/>
      <c r="O432" s="2" t="s">
        <v>27</v>
      </c>
      <c r="P432" s="4">
        <v>44347</v>
      </c>
      <c r="Q432" s="62"/>
      <c r="R432" s="62"/>
      <c r="S432" s="50"/>
      <c r="T432" s="50"/>
      <c r="U432" s="50"/>
    </row>
    <row r="433" spans="1:21" s="5" customFormat="1" ht="9.75" customHeight="1" x14ac:dyDescent="0.2">
      <c r="A433" s="62"/>
      <c r="B433" s="62"/>
      <c r="C433" s="62"/>
      <c r="D433" s="62" t="s">
        <v>22</v>
      </c>
      <c r="E433" s="62" t="s">
        <v>22</v>
      </c>
      <c r="F433" s="2" t="s">
        <v>100</v>
      </c>
      <c r="G433" s="2" t="s">
        <v>22</v>
      </c>
      <c r="H433" s="2" t="s">
        <v>22</v>
      </c>
      <c r="I433" s="2" t="s">
        <v>22</v>
      </c>
      <c r="J433" s="2" t="s">
        <v>178</v>
      </c>
      <c r="K433" s="3" t="s">
        <v>25</v>
      </c>
      <c r="L433" s="62" t="s">
        <v>22</v>
      </c>
      <c r="M433" s="71" t="s">
        <v>22</v>
      </c>
      <c r="N433" s="71"/>
      <c r="O433" s="2" t="s">
        <v>27</v>
      </c>
      <c r="P433" s="4">
        <v>44347</v>
      </c>
      <c r="Q433" s="62"/>
      <c r="R433" s="62"/>
      <c r="S433" s="50"/>
      <c r="T433" s="50"/>
      <c r="U433" s="50"/>
    </row>
    <row r="434" spans="1:21" s="5" customFormat="1" ht="9.75" customHeight="1" x14ac:dyDescent="0.2">
      <c r="A434" s="62"/>
      <c r="B434" s="62"/>
      <c r="C434" s="62"/>
      <c r="D434" s="62" t="s">
        <v>22</v>
      </c>
      <c r="E434" s="62" t="s">
        <v>22</v>
      </c>
      <c r="F434" s="2" t="s">
        <v>23</v>
      </c>
      <c r="G434" s="2" t="s">
        <v>22</v>
      </c>
      <c r="H434" s="2" t="s">
        <v>22</v>
      </c>
      <c r="I434" s="2" t="s">
        <v>22</v>
      </c>
      <c r="J434" s="2" t="s">
        <v>102</v>
      </c>
      <c r="K434" s="3" t="s">
        <v>25</v>
      </c>
      <c r="L434" s="62" t="s">
        <v>22</v>
      </c>
      <c r="M434" s="71" t="s">
        <v>22</v>
      </c>
      <c r="N434" s="71"/>
      <c r="O434" s="2" t="s">
        <v>27</v>
      </c>
      <c r="P434" s="4">
        <v>44347</v>
      </c>
      <c r="Q434" s="62"/>
      <c r="R434" s="62"/>
      <c r="S434" s="50"/>
      <c r="T434" s="50"/>
      <c r="U434" s="50"/>
    </row>
    <row r="435" spans="1:21" s="5" customFormat="1" ht="9.75" customHeight="1" x14ac:dyDescent="0.2">
      <c r="A435" s="62"/>
      <c r="B435" s="62"/>
      <c r="C435" s="62"/>
      <c r="D435" s="62" t="s">
        <v>22</v>
      </c>
      <c r="E435" s="62" t="s">
        <v>22</v>
      </c>
      <c r="F435" s="2" t="s">
        <v>30</v>
      </c>
      <c r="G435" s="2" t="s">
        <v>22</v>
      </c>
      <c r="H435" s="2" t="s">
        <v>22</v>
      </c>
      <c r="I435" s="2" t="s">
        <v>22</v>
      </c>
      <c r="J435" s="2" t="s">
        <v>31</v>
      </c>
      <c r="K435" s="3" t="s">
        <v>25</v>
      </c>
      <c r="L435" s="62" t="s">
        <v>22</v>
      </c>
      <c r="M435" s="71" t="s">
        <v>22</v>
      </c>
      <c r="N435" s="71"/>
      <c r="O435" s="2" t="s">
        <v>27</v>
      </c>
      <c r="P435" s="4">
        <v>44347</v>
      </c>
      <c r="Q435" s="62"/>
      <c r="R435" s="62"/>
      <c r="S435" s="50"/>
      <c r="T435" s="50"/>
      <c r="U435" s="50"/>
    </row>
    <row r="436" spans="1:21" s="5" customFormat="1" ht="9.75" customHeight="1" x14ac:dyDescent="0.2">
      <c r="A436" s="62"/>
      <c r="B436" s="62"/>
      <c r="C436" s="62"/>
      <c r="D436" s="62" t="s">
        <v>22</v>
      </c>
      <c r="E436" s="62" t="s">
        <v>22</v>
      </c>
      <c r="F436" s="2" t="s">
        <v>32</v>
      </c>
      <c r="G436" s="2" t="s">
        <v>22</v>
      </c>
      <c r="H436" s="2" t="s">
        <v>22</v>
      </c>
      <c r="I436" s="2" t="s">
        <v>22</v>
      </c>
      <c r="J436" s="2" t="s">
        <v>662</v>
      </c>
      <c r="K436" s="3" t="s">
        <v>25</v>
      </c>
      <c r="L436" s="62" t="s">
        <v>22</v>
      </c>
      <c r="M436" s="71" t="s">
        <v>22</v>
      </c>
      <c r="N436" s="71"/>
      <c r="O436" s="2" t="s">
        <v>27</v>
      </c>
      <c r="P436" s="4">
        <v>44347</v>
      </c>
      <c r="Q436" s="62"/>
      <c r="R436" s="62"/>
      <c r="S436" s="50"/>
      <c r="T436" s="50"/>
      <c r="U436" s="50"/>
    </row>
    <row r="437" spans="1:21" s="5" customFormat="1" ht="9.75" customHeight="1" x14ac:dyDescent="0.2">
      <c r="A437" s="62">
        <v>255</v>
      </c>
      <c r="B437" s="62" t="s">
        <v>663</v>
      </c>
      <c r="C437" s="62" t="s">
        <v>664</v>
      </c>
      <c r="D437" s="62" t="s">
        <v>5</v>
      </c>
      <c r="E437" s="62" t="s">
        <v>6</v>
      </c>
      <c r="F437" s="2" t="s">
        <v>665</v>
      </c>
      <c r="G437" s="2" t="s">
        <v>22</v>
      </c>
      <c r="H437" s="2" t="s">
        <v>22</v>
      </c>
      <c r="I437" s="2" t="s">
        <v>666</v>
      </c>
      <c r="J437" s="2" t="s">
        <v>22</v>
      </c>
      <c r="K437" s="3" t="s">
        <v>25</v>
      </c>
      <c r="L437" s="62" t="s">
        <v>667</v>
      </c>
      <c r="M437" s="71" t="s">
        <v>668</v>
      </c>
      <c r="N437" s="71" t="str">
        <f t="shared" ref="N437" si="79">C437&amp;"-"&amp;D437</f>
        <v>10.39.25.134-002</v>
      </c>
      <c r="O437" s="2" t="s">
        <v>27</v>
      </c>
      <c r="P437" s="4">
        <v>44985</v>
      </c>
      <c r="Q437" s="62" t="s">
        <v>58</v>
      </c>
      <c r="R437" s="62" t="s">
        <v>85</v>
      </c>
      <c r="S437" s="50" t="e">
        <f>VLOOKUP(B437,БАЗА,6,FALSE)</f>
        <v>#N/A</v>
      </c>
      <c r="T437" s="50" t="e">
        <f>VLOOKUP(B437,БАЗА,7,FALSE)</f>
        <v>#N/A</v>
      </c>
      <c r="U437" s="50" t="e">
        <f t="shared" si="75"/>
        <v>#N/A</v>
      </c>
    </row>
    <row r="438" spans="1:21" s="5" customFormat="1" ht="9.75" customHeight="1" x14ac:dyDescent="0.2">
      <c r="A438" s="62"/>
      <c r="B438" s="62"/>
      <c r="C438" s="62"/>
      <c r="D438" s="62" t="s">
        <v>22</v>
      </c>
      <c r="E438" s="62" t="s">
        <v>22</v>
      </c>
      <c r="F438" s="2" t="s">
        <v>100</v>
      </c>
      <c r="G438" s="2" t="s">
        <v>22</v>
      </c>
      <c r="H438" s="2" t="s">
        <v>22</v>
      </c>
      <c r="I438" s="2" t="s">
        <v>22</v>
      </c>
      <c r="J438" s="2" t="s">
        <v>178</v>
      </c>
      <c r="K438" s="3" t="s">
        <v>25</v>
      </c>
      <c r="L438" s="62" t="s">
        <v>22</v>
      </c>
      <c r="M438" s="71" t="s">
        <v>22</v>
      </c>
      <c r="N438" s="71"/>
      <c r="O438" s="2" t="s">
        <v>27</v>
      </c>
      <c r="P438" s="4">
        <v>44985</v>
      </c>
      <c r="Q438" s="62"/>
      <c r="R438" s="62"/>
      <c r="S438" s="50"/>
      <c r="T438" s="50"/>
      <c r="U438" s="50"/>
    </row>
    <row r="439" spans="1:21" s="5" customFormat="1" ht="9.75" customHeight="1" x14ac:dyDescent="0.2">
      <c r="A439" s="62"/>
      <c r="B439" s="62"/>
      <c r="C439" s="62"/>
      <c r="D439" s="62" t="s">
        <v>22</v>
      </c>
      <c r="E439" s="62" t="s">
        <v>22</v>
      </c>
      <c r="F439" s="2" t="s">
        <v>30</v>
      </c>
      <c r="G439" s="2" t="s">
        <v>22</v>
      </c>
      <c r="H439" s="2" t="s">
        <v>22</v>
      </c>
      <c r="I439" s="2" t="s">
        <v>22</v>
      </c>
      <c r="J439" s="2" t="s">
        <v>31</v>
      </c>
      <c r="K439" s="3" t="s">
        <v>25</v>
      </c>
      <c r="L439" s="62" t="s">
        <v>22</v>
      </c>
      <c r="M439" s="71" t="s">
        <v>22</v>
      </c>
      <c r="N439" s="71"/>
      <c r="O439" s="2" t="s">
        <v>27</v>
      </c>
      <c r="P439" s="4">
        <v>44985</v>
      </c>
      <c r="Q439" s="62"/>
      <c r="R439" s="62"/>
      <c r="S439" s="50"/>
      <c r="T439" s="50"/>
      <c r="U439" s="50"/>
    </row>
    <row r="440" spans="1:21" s="5" customFormat="1" ht="9.75" customHeight="1" x14ac:dyDescent="0.2">
      <c r="A440" s="62"/>
      <c r="B440" s="62"/>
      <c r="C440" s="62"/>
      <c r="D440" s="62" t="s">
        <v>22</v>
      </c>
      <c r="E440" s="62" t="s">
        <v>22</v>
      </c>
      <c r="F440" s="2" t="s">
        <v>32</v>
      </c>
      <c r="G440" s="2" t="s">
        <v>22</v>
      </c>
      <c r="H440" s="2" t="s">
        <v>22</v>
      </c>
      <c r="I440" s="2" t="s">
        <v>669</v>
      </c>
      <c r="J440" s="2" t="s">
        <v>22</v>
      </c>
      <c r="K440" s="3" t="s">
        <v>25</v>
      </c>
      <c r="L440" s="62" t="s">
        <v>22</v>
      </c>
      <c r="M440" s="71" t="s">
        <v>22</v>
      </c>
      <c r="N440" s="71"/>
      <c r="O440" s="2" t="s">
        <v>27</v>
      </c>
      <c r="P440" s="4">
        <v>44985</v>
      </c>
      <c r="Q440" s="62"/>
      <c r="R440" s="62"/>
      <c r="S440" s="50"/>
      <c r="T440" s="50"/>
      <c r="U440" s="50"/>
    </row>
    <row r="441" spans="1:21" s="14" customFormat="1" ht="9.75" customHeight="1" x14ac:dyDescent="0.2">
      <c r="A441" s="70">
        <v>405</v>
      </c>
      <c r="B441" s="70" t="s">
        <v>670</v>
      </c>
      <c r="C441" s="70" t="s">
        <v>671</v>
      </c>
      <c r="D441" s="70" t="s">
        <v>11</v>
      </c>
      <c r="E441" s="70" t="s">
        <v>6</v>
      </c>
      <c r="F441" s="11" t="s">
        <v>672</v>
      </c>
      <c r="G441" s="11" t="s">
        <v>22</v>
      </c>
      <c r="H441" s="11" t="s">
        <v>22</v>
      </c>
      <c r="I441" s="11" t="s">
        <v>22</v>
      </c>
      <c r="J441" s="11" t="s">
        <v>673</v>
      </c>
      <c r="K441" s="12" t="s">
        <v>25</v>
      </c>
      <c r="L441" s="70" t="s">
        <v>674</v>
      </c>
      <c r="M441" s="71" t="s">
        <v>675</v>
      </c>
      <c r="N441" s="71" t="str">
        <f t="shared" ref="N441:N446" si="80">C441&amp;"-"&amp;D441</f>
        <v>10.72.11.120-001</v>
      </c>
      <c r="O441" s="11" t="s">
        <v>27</v>
      </c>
      <c r="P441" s="13">
        <v>45443</v>
      </c>
      <c r="Q441" s="70" t="s">
        <v>58</v>
      </c>
      <c r="R441" s="70" t="s">
        <v>85</v>
      </c>
      <c r="S441" s="51" t="e">
        <f>VLOOKUP(B441,БАЗА,6,FALSE)</f>
        <v>#N/A</v>
      </c>
      <c r="T441" s="51" t="e">
        <f>VLOOKUP(B441,БАЗА,7,FALSE)</f>
        <v>#N/A</v>
      </c>
      <c r="U441" s="51" t="e">
        <f t="shared" si="75"/>
        <v>#N/A</v>
      </c>
    </row>
    <row r="442" spans="1:21" s="14" customFormat="1" ht="9.75" customHeight="1" x14ac:dyDescent="0.2">
      <c r="A442" s="70"/>
      <c r="B442" s="70"/>
      <c r="C442" s="70"/>
      <c r="D442" s="70" t="s">
        <v>22</v>
      </c>
      <c r="E442" s="70" t="s">
        <v>22</v>
      </c>
      <c r="F442" s="11" t="s">
        <v>595</v>
      </c>
      <c r="G442" s="11" t="s">
        <v>22</v>
      </c>
      <c r="H442" s="11" t="s">
        <v>22</v>
      </c>
      <c r="I442" s="11" t="s">
        <v>101</v>
      </c>
      <c r="J442" s="11" t="s">
        <v>22</v>
      </c>
      <c r="K442" s="12" t="s">
        <v>25</v>
      </c>
      <c r="L442" s="70" t="s">
        <v>22</v>
      </c>
      <c r="M442" s="71" t="s">
        <v>22</v>
      </c>
      <c r="N442" s="71"/>
      <c r="O442" s="11" t="s">
        <v>27</v>
      </c>
      <c r="P442" s="13">
        <v>45443</v>
      </c>
      <c r="Q442" s="70"/>
      <c r="R442" s="70"/>
      <c r="S442" s="51"/>
      <c r="T442" s="51"/>
      <c r="U442" s="51"/>
    </row>
    <row r="443" spans="1:21" s="14" customFormat="1" ht="9.75" customHeight="1" x14ac:dyDescent="0.2">
      <c r="A443" s="70"/>
      <c r="B443" s="70"/>
      <c r="C443" s="70"/>
      <c r="D443" s="70" t="s">
        <v>22</v>
      </c>
      <c r="E443" s="70" t="s">
        <v>22</v>
      </c>
      <c r="F443" s="11" t="s">
        <v>343</v>
      </c>
      <c r="G443" s="11" t="s">
        <v>22</v>
      </c>
      <c r="H443" s="11" t="s">
        <v>22</v>
      </c>
      <c r="I443" s="11" t="s">
        <v>22</v>
      </c>
      <c r="J443" s="11" t="s">
        <v>369</v>
      </c>
      <c r="K443" s="12" t="s">
        <v>25</v>
      </c>
      <c r="L443" s="70" t="s">
        <v>22</v>
      </c>
      <c r="M443" s="71" t="s">
        <v>22</v>
      </c>
      <c r="N443" s="71"/>
      <c r="O443" s="11" t="s">
        <v>27</v>
      </c>
      <c r="P443" s="13">
        <v>45443</v>
      </c>
      <c r="Q443" s="70"/>
      <c r="R443" s="70"/>
      <c r="S443" s="51"/>
      <c r="T443" s="51"/>
      <c r="U443" s="51"/>
    </row>
    <row r="444" spans="1:21" s="14" customFormat="1" ht="9.75" customHeight="1" x14ac:dyDescent="0.2">
      <c r="A444" s="70"/>
      <c r="B444" s="70"/>
      <c r="C444" s="70"/>
      <c r="D444" s="70" t="s">
        <v>22</v>
      </c>
      <c r="E444" s="70" t="s">
        <v>22</v>
      </c>
      <c r="F444" s="11" t="s">
        <v>68</v>
      </c>
      <c r="G444" s="11" t="s">
        <v>22</v>
      </c>
      <c r="H444" s="11" t="s">
        <v>22</v>
      </c>
      <c r="I444" s="11" t="s">
        <v>22</v>
      </c>
      <c r="J444" s="11" t="s">
        <v>69</v>
      </c>
      <c r="K444" s="12" t="s">
        <v>25</v>
      </c>
      <c r="L444" s="70" t="s">
        <v>22</v>
      </c>
      <c r="M444" s="71" t="s">
        <v>22</v>
      </c>
      <c r="N444" s="71"/>
      <c r="O444" s="11" t="s">
        <v>27</v>
      </c>
      <c r="P444" s="13">
        <v>45443</v>
      </c>
      <c r="Q444" s="70"/>
      <c r="R444" s="70"/>
      <c r="S444" s="51"/>
      <c r="T444" s="51"/>
      <c r="U444" s="51"/>
    </row>
    <row r="445" spans="1:21" s="14" customFormat="1" ht="9.75" customHeight="1" x14ac:dyDescent="0.2">
      <c r="A445" s="70"/>
      <c r="B445" s="70"/>
      <c r="C445" s="70"/>
      <c r="D445" s="70" t="s">
        <v>22</v>
      </c>
      <c r="E445" s="70" t="s">
        <v>22</v>
      </c>
      <c r="F445" s="11" t="s">
        <v>32</v>
      </c>
      <c r="G445" s="11" t="s">
        <v>22</v>
      </c>
      <c r="H445" s="11" t="s">
        <v>22</v>
      </c>
      <c r="I445" s="11" t="s">
        <v>22</v>
      </c>
      <c r="J445" s="11" t="s">
        <v>676</v>
      </c>
      <c r="K445" s="12" t="s">
        <v>25</v>
      </c>
      <c r="L445" s="70" t="s">
        <v>22</v>
      </c>
      <c r="M445" s="71" t="s">
        <v>22</v>
      </c>
      <c r="N445" s="71"/>
      <c r="O445" s="11" t="s">
        <v>27</v>
      </c>
      <c r="P445" s="13">
        <v>45443</v>
      </c>
      <c r="Q445" s="70"/>
      <c r="R445" s="70"/>
      <c r="S445" s="51"/>
      <c r="T445" s="51"/>
      <c r="U445" s="51"/>
    </row>
    <row r="446" spans="1:21" s="14" customFormat="1" ht="9.75" customHeight="1" x14ac:dyDescent="0.2">
      <c r="A446" s="70">
        <v>407</v>
      </c>
      <c r="B446" s="70" t="s">
        <v>677</v>
      </c>
      <c r="C446" s="70" t="s">
        <v>671</v>
      </c>
      <c r="D446" s="70" t="s">
        <v>288</v>
      </c>
      <c r="E446" s="70" t="s">
        <v>6</v>
      </c>
      <c r="F446" s="11" t="s">
        <v>672</v>
      </c>
      <c r="G446" s="11" t="s">
        <v>22</v>
      </c>
      <c r="H446" s="11" t="s">
        <v>22</v>
      </c>
      <c r="I446" s="11" t="s">
        <v>22</v>
      </c>
      <c r="J446" s="11" t="s">
        <v>678</v>
      </c>
      <c r="K446" s="12" t="s">
        <v>25</v>
      </c>
      <c r="L446" s="70" t="s">
        <v>679</v>
      </c>
      <c r="M446" s="71" t="s">
        <v>680</v>
      </c>
      <c r="N446" s="71" t="str">
        <f t="shared" si="80"/>
        <v>10.72.11.120-005</v>
      </c>
      <c r="O446" s="11" t="s">
        <v>27</v>
      </c>
      <c r="P446" s="13">
        <v>45443</v>
      </c>
      <c r="Q446" s="70" t="s">
        <v>58</v>
      </c>
      <c r="R446" s="70" t="s">
        <v>85</v>
      </c>
      <c r="S446" s="51" t="e">
        <f>VLOOKUP(B446,БАЗА,6,FALSE)</f>
        <v>#N/A</v>
      </c>
      <c r="T446" s="51" t="e">
        <f>VLOOKUP(B446,БАЗА,7,FALSE)</f>
        <v>#N/A</v>
      </c>
      <c r="U446" s="51" t="e">
        <f t="shared" si="75"/>
        <v>#N/A</v>
      </c>
    </row>
    <row r="447" spans="1:21" s="14" customFormat="1" ht="9.75" customHeight="1" x14ac:dyDescent="0.2">
      <c r="A447" s="70"/>
      <c r="B447" s="70"/>
      <c r="C447" s="70"/>
      <c r="D447" s="70" t="s">
        <v>22</v>
      </c>
      <c r="E447" s="70" t="s">
        <v>22</v>
      </c>
      <c r="F447" s="11" t="s">
        <v>595</v>
      </c>
      <c r="G447" s="11" t="s">
        <v>22</v>
      </c>
      <c r="H447" s="11" t="s">
        <v>22</v>
      </c>
      <c r="I447" s="11" t="s">
        <v>101</v>
      </c>
      <c r="J447" s="11" t="s">
        <v>22</v>
      </c>
      <c r="K447" s="12" t="s">
        <v>25</v>
      </c>
      <c r="L447" s="70" t="s">
        <v>22</v>
      </c>
      <c r="M447" s="71" t="s">
        <v>22</v>
      </c>
      <c r="N447" s="71"/>
      <c r="O447" s="11" t="s">
        <v>27</v>
      </c>
      <c r="P447" s="13">
        <v>45443</v>
      </c>
      <c r="Q447" s="70"/>
      <c r="R447" s="70"/>
      <c r="S447" s="51"/>
      <c r="T447" s="51"/>
      <c r="U447" s="51"/>
    </row>
    <row r="448" spans="1:21" s="14" customFormat="1" ht="9.75" customHeight="1" x14ac:dyDescent="0.2">
      <c r="A448" s="70"/>
      <c r="B448" s="70"/>
      <c r="C448" s="70"/>
      <c r="D448" s="70" t="s">
        <v>22</v>
      </c>
      <c r="E448" s="70" t="s">
        <v>22</v>
      </c>
      <c r="F448" s="11" t="s">
        <v>343</v>
      </c>
      <c r="G448" s="11" t="s">
        <v>22</v>
      </c>
      <c r="H448" s="11" t="s">
        <v>22</v>
      </c>
      <c r="I448" s="11" t="s">
        <v>22</v>
      </c>
      <c r="J448" s="11" t="s">
        <v>369</v>
      </c>
      <c r="K448" s="12" t="s">
        <v>25</v>
      </c>
      <c r="L448" s="70" t="s">
        <v>22</v>
      </c>
      <c r="M448" s="71" t="s">
        <v>22</v>
      </c>
      <c r="N448" s="71"/>
      <c r="O448" s="11" t="s">
        <v>27</v>
      </c>
      <c r="P448" s="13">
        <v>45443</v>
      </c>
      <c r="Q448" s="70"/>
      <c r="R448" s="70"/>
      <c r="S448" s="51"/>
      <c r="T448" s="51"/>
      <c r="U448" s="51"/>
    </row>
    <row r="449" spans="1:21" s="14" customFormat="1" ht="9.75" customHeight="1" x14ac:dyDescent="0.2">
      <c r="A449" s="70"/>
      <c r="B449" s="70"/>
      <c r="C449" s="70"/>
      <c r="D449" s="70" t="s">
        <v>22</v>
      </c>
      <c r="E449" s="70" t="s">
        <v>22</v>
      </c>
      <c r="F449" s="11" t="s">
        <v>68</v>
      </c>
      <c r="G449" s="11" t="s">
        <v>22</v>
      </c>
      <c r="H449" s="11" t="s">
        <v>22</v>
      </c>
      <c r="I449" s="11" t="s">
        <v>22</v>
      </c>
      <c r="J449" s="11" t="s">
        <v>69</v>
      </c>
      <c r="K449" s="12" t="s">
        <v>25</v>
      </c>
      <c r="L449" s="70" t="s">
        <v>22</v>
      </c>
      <c r="M449" s="71" t="s">
        <v>22</v>
      </c>
      <c r="N449" s="71"/>
      <c r="O449" s="11" t="s">
        <v>27</v>
      </c>
      <c r="P449" s="13">
        <v>45443</v>
      </c>
      <c r="Q449" s="70"/>
      <c r="R449" s="70"/>
      <c r="S449" s="51"/>
      <c r="T449" s="51"/>
      <c r="U449" s="51"/>
    </row>
    <row r="450" spans="1:21" s="14" customFormat="1" ht="9.75" customHeight="1" x14ac:dyDescent="0.2">
      <c r="A450" s="70"/>
      <c r="B450" s="70"/>
      <c r="C450" s="70"/>
      <c r="D450" s="70" t="s">
        <v>22</v>
      </c>
      <c r="E450" s="70" t="s">
        <v>22</v>
      </c>
      <c r="F450" s="11" t="s">
        <v>32</v>
      </c>
      <c r="G450" s="11" t="s">
        <v>22</v>
      </c>
      <c r="H450" s="11" t="s">
        <v>22</v>
      </c>
      <c r="I450" s="11" t="s">
        <v>22</v>
      </c>
      <c r="J450" s="11" t="s">
        <v>676</v>
      </c>
      <c r="K450" s="12" t="s">
        <v>25</v>
      </c>
      <c r="L450" s="70" t="s">
        <v>22</v>
      </c>
      <c r="M450" s="71" t="s">
        <v>22</v>
      </c>
      <c r="N450" s="71"/>
      <c r="O450" s="11" t="s">
        <v>27</v>
      </c>
      <c r="P450" s="13">
        <v>45443</v>
      </c>
      <c r="Q450" s="70"/>
      <c r="R450" s="70"/>
      <c r="S450" s="51"/>
      <c r="T450" s="51"/>
      <c r="U450" s="51"/>
    </row>
    <row r="451" spans="1:21" s="14" customFormat="1" ht="9.75" customHeight="1" x14ac:dyDescent="0.2">
      <c r="A451" s="70">
        <v>426</v>
      </c>
      <c r="B451" s="70" t="s">
        <v>681</v>
      </c>
      <c r="C451" s="70" t="s">
        <v>682</v>
      </c>
      <c r="D451" s="70" t="s">
        <v>683</v>
      </c>
      <c r="E451" s="70" t="s">
        <v>6</v>
      </c>
      <c r="F451" s="11" t="s">
        <v>684</v>
      </c>
      <c r="G451" s="11" t="s">
        <v>22</v>
      </c>
      <c r="H451" s="11" t="s">
        <v>22</v>
      </c>
      <c r="I451" s="11" t="s">
        <v>22</v>
      </c>
      <c r="J451" s="11" t="s">
        <v>685</v>
      </c>
      <c r="K451" s="12" t="s">
        <v>25</v>
      </c>
      <c r="L451" s="70" t="s">
        <v>686</v>
      </c>
      <c r="M451" s="71" t="s">
        <v>687</v>
      </c>
      <c r="N451" s="71" t="str">
        <f t="shared" ref="N451" si="81">C451&amp;"-"&amp;D451</f>
        <v>10.72.12.120-009</v>
      </c>
      <c r="O451" s="11" t="s">
        <v>27</v>
      </c>
      <c r="P451" s="13">
        <v>45777</v>
      </c>
      <c r="Q451" s="70" t="s">
        <v>58</v>
      </c>
      <c r="R451" s="70" t="s">
        <v>85</v>
      </c>
      <c r="S451" s="51" t="e">
        <f>VLOOKUP(B451,БАЗА,6,FALSE)</f>
        <v>#N/A</v>
      </c>
      <c r="T451" s="51" t="e">
        <f>VLOOKUP(B451,БАЗА,7,FALSE)</f>
        <v>#N/A</v>
      </c>
      <c r="U451" s="51" t="e">
        <f t="shared" si="75"/>
        <v>#N/A</v>
      </c>
    </row>
    <row r="452" spans="1:21" s="14" customFormat="1" ht="9.75" customHeight="1" x14ac:dyDescent="0.2">
      <c r="A452" s="70"/>
      <c r="B452" s="70"/>
      <c r="C452" s="70"/>
      <c r="D452" s="70" t="s">
        <v>22</v>
      </c>
      <c r="E452" s="70" t="s">
        <v>22</v>
      </c>
      <c r="F452" s="11" t="s">
        <v>78</v>
      </c>
      <c r="G452" s="11" t="s">
        <v>22</v>
      </c>
      <c r="H452" s="11" t="s">
        <v>22</v>
      </c>
      <c r="I452" s="11" t="s">
        <v>688</v>
      </c>
      <c r="J452" s="11" t="s">
        <v>22</v>
      </c>
      <c r="K452" s="12" t="s">
        <v>25</v>
      </c>
      <c r="L452" s="70" t="s">
        <v>22</v>
      </c>
      <c r="M452" s="71" t="s">
        <v>22</v>
      </c>
      <c r="N452" s="71"/>
      <c r="O452" s="11" t="s">
        <v>27</v>
      </c>
      <c r="P452" s="13">
        <v>45777</v>
      </c>
      <c r="Q452" s="70"/>
      <c r="R452" s="70"/>
      <c r="S452" s="51"/>
      <c r="T452" s="51"/>
      <c r="U452" s="51"/>
    </row>
    <row r="453" spans="1:21" s="14" customFormat="1" ht="9.75" customHeight="1" x14ac:dyDescent="0.2">
      <c r="A453" s="70"/>
      <c r="B453" s="70"/>
      <c r="C453" s="70"/>
      <c r="D453" s="70" t="s">
        <v>22</v>
      </c>
      <c r="E453" s="70" t="s">
        <v>22</v>
      </c>
      <c r="F453" s="11" t="s">
        <v>66</v>
      </c>
      <c r="G453" s="11" t="s">
        <v>22</v>
      </c>
      <c r="H453" s="11" t="s">
        <v>132</v>
      </c>
      <c r="I453" s="11" t="s">
        <v>22</v>
      </c>
      <c r="J453" s="11" t="s">
        <v>22</v>
      </c>
      <c r="K453" s="12" t="s">
        <v>6</v>
      </c>
      <c r="L453" s="70" t="s">
        <v>22</v>
      </c>
      <c r="M453" s="71" t="s">
        <v>22</v>
      </c>
      <c r="N453" s="71"/>
      <c r="O453" s="11" t="s">
        <v>27</v>
      </c>
      <c r="P453" s="13">
        <v>45777</v>
      </c>
      <c r="Q453" s="70"/>
      <c r="R453" s="70"/>
      <c r="S453" s="51"/>
      <c r="T453" s="51"/>
      <c r="U453" s="51"/>
    </row>
    <row r="454" spans="1:21" s="14" customFormat="1" ht="9.75" customHeight="1" x14ac:dyDescent="0.2">
      <c r="A454" s="70"/>
      <c r="B454" s="70"/>
      <c r="C454" s="70"/>
      <c r="D454" s="70" t="s">
        <v>22</v>
      </c>
      <c r="E454" s="70" t="s">
        <v>22</v>
      </c>
      <c r="F454" s="11" t="s">
        <v>82</v>
      </c>
      <c r="G454" s="11" t="s">
        <v>22</v>
      </c>
      <c r="H454" s="11" t="s">
        <v>22</v>
      </c>
      <c r="I454" s="11" t="s">
        <v>22</v>
      </c>
      <c r="J454" s="11" t="s">
        <v>83</v>
      </c>
      <c r="K454" s="12" t="s">
        <v>25</v>
      </c>
      <c r="L454" s="70" t="s">
        <v>22</v>
      </c>
      <c r="M454" s="71" t="s">
        <v>22</v>
      </c>
      <c r="N454" s="71"/>
      <c r="O454" s="11" t="s">
        <v>27</v>
      </c>
      <c r="P454" s="13">
        <v>45777</v>
      </c>
      <c r="Q454" s="70"/>
      <c r="R454" s="70"/>
      <c r="S454" s="51"/>
      <c r="T454" s="51"/>
      <c r="U454" s="51"/>
    </row>
    <row r="455" spans="1:21" s="14" customFormat="1" ht="9.75" customHeight="1" x14ac:dyDescent="0.2">
      <c r="A455" s="70"/>
      <c r="B455" s="70"/>
      <c r="C455" s="70"/>
      <c r="D455" s="70" t="s">
        <v>22</v>
      </c>
      <c r="E455" s="70" t="s">
        <v>22</v>
      </c>
      <c r="F455" s="11" t="s">
        <v>68</v>
      </c>
      <c r="G455" s="11" t="s">
        <v>22</v>
      </c>
      <c r="H455" s="11" t="s">
        <v>22</v>
      </c>
      <c r="I455" s="11" t="s">
        <v>22</v>
      </c>
      <c r="J455" s="11" t="s">
        <v>69</v>
      </c>
      <c r="K455" s="12" t="s">
        <v>25</v>
      </c>
      <c r="L455" s="70" t="s">
        <v>22</v>
      </c>
      <c r="M455" s="71" t="s">
        <v>22</v>
      </c>
      <c r="N455" s="71"/>
      <c r="O455" s="11" t="s">
        <v>27</v>
      </c>
      <c r="P455" s="13">
        <v>45777</v>
      </c>
      <c r="Q455" s="70"/>
      <c r="R455" s="70"/>
      <c r="S455" s="51"/>
      <c r="T455" s="51"/>
      <c r="U455" s="51"/>
    </row>
    <row r="456" spans="1:21" s="14" customFormat="1" ht="9.75" customHeight="1" x14ac:dyDescent="0.2">
      <c r="A456" s="70"/>
      <c r="B456" s="70"/>
      <c r="C456" s="70"/>
      <c r="D456" s="70" t="s">
        <v>22</v>
      </c>
      <c r="E456" s="70" t="s">
        <v>22</v>
      </c>
      <c r="F456" s="11" t="s">
        <v>32</v>
      </c>
      <c r="G456" s="11" t="s">
        <v>22</v>
      </c>
      <c r="H456" s="11" t="s">
        <v>22</v>
      </c>
      <c r="I456" s="11" t="s">
        <v>22</v>
      </c>
      <c r="J456" s="11" t="s">
        <v>689</v>
      </c>
      <c r="K456" s="12" t="s">
        <v>25</v>
      </c>
      <c r="L456" s="70" t="s">
        <v>22</v>
      </c>
      <c r="M456" s="71" t="s">
        <v>22</v>
      </c>
      <c r="N456" s="71"/>
      <c r="O456" s="11" t="s">
        <v>27</v>
      </c>
      <c r="P456" s="13">
        <v>45777</v>
      </c>
      <c r="Q456" s="70"/>
      <c r="R456" s="70"/>
      <c r="S456" s="51"/>
      <c r="T456" s="51"/>
      <c r="U456" s="51"/>
    </row>
    <row r="457" spans="1:21" s="10" customFormat="1" ht="9.75" customHeight="1" x14ac:dyDescent="0.25">
      <c r="A457" s="62">
        <v>545</v>
      </c>
      <c r="B457" s="62" t="s">
        <v>701</v>
      </c>
      <c r="C457" s="62" t="s">
        <v>690</v>
      </c>
      <c r="D457" s="62" t="s">
        <v>11</v>
      </c>
      <c r="E457" s="62" t="s">
        <v>363</v>
      </c>
      <c r="F457" s="7" t="s">
        <v>691</v>
      </c>
      <c r="G457" s="7" t="s">
        <v>22</v>
      </c>
      <c r="H457" s="7" t="s">
        <v>22</v>
      </c>
      <c r="I457" s="7" t="s">
        <v>22</v>
      </c>
      <c r="J457" s="7" t="s">
        <v>702</v>
      </c>
      <c r="K457" s="8" t="s">
        <v>25</v>
      </c>
      <c r="L457" s="62" t="s">
        <v>703</v>
      </c>
      <c r="M457" s="71" t="s">
        <v>704</v>
      </c>
      <c r="N457" s="71" t="str">
        <f t="shared" ref="N457" si="82">C457&amp;"-"&amp;D457</f>
        <v>10.86.10.243-001</v>
      </c>
      <c r="O457" s="7" t="s">
        <v>27</v>
      </c>
      <c r="P457" s="9">
        <v>45443</v>
      </c>
      <c r="Q457" s="62" t="s">
        <v>58</v>
      </c>
      <c r="R457" s="62" t="s">
        <v>12</v>
      </c>
      <c r="S457" s="50" t="e">
        <f>VLOOKUP(B457,БАЗА,6,FALSE)</f>
        <v>#N/A</v>
      </c>
      <c r="T457" s="50" t="e">
        <f>VLOOKUP(B457,БАЗА,7,FALSE)</f>
        <v>#N/A</v>
      </c>
      <c r="U457" s="50" t="e">
        <f t="shared" si="75"/>
        <v>#N/A</v>
      </c>
    </row>
    <row r="458" spans="1:21" s="10" customFormat="1" ht="9.75" customHeight="1" x14ac:dyDescent="0.25">
      <c r="A458" s="62"/>
      <c r="B458" s="62"/>
      <c r="C458" s="62"/>
      <c r="D458" s="62" t="s">
        <v>22</v>
      </c>
      <c r="E458" s="62" t="s">
        <v>22</v>
      </c>
      <c r="F458" s="7" t="s">
        <v>692</v>
      </c>
      <c r="G458" s="7" t="s">
        <v>22</v>
      </c>
      <c r="H458" s="7" t="s">
        <v>22</v>
      </c>
      <c r="I458" s="7" t="s">
        <v>693</v>
      </c>
      <c r="J458" s="7" t="s">
        <v>22</v>
      </c>
      <c r="K458" s="8" t="s">
        <v>25</v>
      </c>
      <c r="L458" s="62" t="s">
        <v>22</v>
      </c>
      <c r="M458" s="71" t="s">
        <v>22</v>
      </c>
      <c r="N458" s="71"/>
      <c r="O458" s="7" t="s">
        <v>27</v>
      </c>
      <c r="P458" s="9">
        <v>45443</v>
      </c>
      <c r="Q458" s="62"/>
      <c r="R458" s="62"/>
      <c r="S458" s="50"/>
      <c r="T458" s="50"/>
      <c r="U458" s="50"/>
    </row>
    <row r="459" spans="1:21" s="10" customFormat="1" ht="9.75" customHeight="1" x14ac:dyDescent="0.25">
      <c r="A459" s="62"/>
      <c r="B459" s="62"/>
      <c r="C459" s="62"/>
      <c r="D459" s="62" t="s">
        <v>22</v>
      </c>
      <c r="E459" s="62" t="s">
        <v>22</v>
      </c>
      <c r="F459" s="7" t="s">
        <v>694</v>
      </c>
      <c r="G459" s="7" t="s">
        <v>22</v>
      </c>
      <c r="H459" s="7" t="s">
        <v>22</v>
      </c>
      <c r="I459" s="7" t="s">
        <v>695</v>
      </c>
      <c r="J459" s="7" t="s">
        <v>22</v>
      </c>
      <c r="K459" s="8" t="s">
        <v>25</v>
      </c>
      <c r="L459" s="62" t="s">
        <v>22</v>
      </c>
      <c r="M459" s="71" t="s">
        <v>22</v>
      </c>
      <c r="N459" s="71"/>
      <c r="O459" s="7" t="s">
        <v>27</v>
      </c>
      <c r="P459" s="9">
        <v>45443</v>
      </c>
      <c r="Q459" s="62"/>
      <c r="R459" s="62"/>
      <c r="S459" s="50"/>
      <c r="T459" s="50"/>
      <c r="U459" s="50"/>
    </row>
    <row r="460" spans="1:21" s="10" customFormat="1" ht="9.75" customHeight="1" x14ac:dyDescent="0.25">
      <c r="A460" s="62"/>
      <c r="B460" s="62"/>
      <c r="C460" s="62"/>
      <c r="D460" s="62" t="s">
        <v>22</v>
      </c>
      <c r="E460" s="62" t="s">
        <v>22</v>
      </c>
      <c r="F460" s="7" t="s">
        <v>696</v>
      </c>
      <c r="G460" s="7" t="s">
        <v>22</v>
      </c>
      <c r="H460" s="7" t="s">
        <v>22</v>
      </c>
      <c r="I460" s="7" t="s">
        <v>697</v>
      </c>
      <c r="J460" s="7" t="s">
        <v>22</v>
      </c>
      <c r="K460" s="8" t="s">
        <v>25</v>
      </c>
      <c r="L460" s="62" t="s">
        <v>22</v>
      </c>
      <c r="M460" s="71" t="s">
        <v>22</v>
      </c>
      <c r="N460" s="71"/>
      <c r="O460" s="7" t="s">
        <v>27</v>
      </c>
      <c r="P460" s="9">
        <v>45443</v>
      </c>
      <c r="Q460" s="62"/>
      <c r="R460" s="62"/>
      <c r="S460" s="50"/>
      <c r="T460" s="50"/>
      <c r="U460" s="50"/>
    </row>
    <row r="461" spans="1:21" s="10" customFormat="1" ht="9.75" customHeight="1" x14ac:dyDescent="0.25">
      <c r="A461" s="62"/>
      <c r="B461" s="62"/>
      <c r="C461" s="62"/>
      <c r="D461" s="62" t="s">
        <v>22</v>
      </c>
      <c r="E461" s="62" t="s">
        <v>22</v>
      </c>
      <c r="F461" s="7" t="s">
        <v>698</v>
      </c>
      <c r="G461" s="7" t="s">
        <v>22</v>
      </c>
      <c r="H461" s="7" t="s">
        <v>22</v>
      </c>
      <c r="I461" s="7" t="s">
        <v>64</v>
      </c>
      <c r="J461" s="7" t="s">
        <v>22</v>
      </c>
      <c r="K461" s="8" t="s">
        <v>25</v>
      </c>
      <c r="L461" s="62" t="s">
        <v>22</v>
      </c>
      <c r="M461" s="71" t="s">
        <v>22</v>
      </c>
      <c r="N461" s="71"/>
      <c r="O461" s="7" t="s">
        <v>27</v>
      </c>
      <c r="P461" s="9">
        <v>45443</v>
      </c>
      <c r="Q461" s="62"/>
      <c r="R461" s="62"/>
      <c r="S461" s="50"/>
      <c r="T461" s="50"/>
      <c r="U461" s="50"/>
    </row>
    <row r="462" spans="1:21" s="10" customFormat="1" ht="9.75" customHeight="1" x14ac:dyDescent="0.25">
      <c r="A462" s="62"/>
      <c r="B462" s="62"/>
      <c r="C462" s="62"/>
      <c r="D462" s="62" t="s">
        <v>22</v>
      </c>
      <c r="E462" s="62" t="s">
        <v>22</v>
      </c>
      <c r="F462" s="7" t="s">
        <v>699</v>
      </c>
      <c r="G462" s="7" t="s">
        <v>22</v>
      </c>
      <c r="H462" s="7" t="s">
        <v>22</v>
      </c>
      <c r="I462" s="7" t="s">
        <v>64</v>
      </c>
      <c r="J462" s="7" t="s">
        <v>22</v>
      </c>
      <c r="K462" s="8" t="s">
        <v>25</v>
      </c>
      <c r="L462" s="62" t="s">
        <v>22</v>
      </c>
      <c r="M462" s="71" t="s">
        <v>22</v>
      </c>
      <c r="N462" s="71"/>
      <c r="O462" s="7" t="s">
        <v>27</v>
      </c>
      <c r="P462" s="9">
        <v>45443</v>
      </c>
      <c r="Q462" s="62"/>
      <c r="R462" s="62"/>
      <c r="S462" s="50"/>
      <c r="T462" s="50"/>
      <c r="U462" s="50"/>
    </row>
    <row r="463" spans="1:21" s="10" customFormat="1" ht="9.75" customHeight="1" x14ac:dyDescent="0.25">
      <c r="A463" s="62"/>
      <c r="B463" s="62"/>
      <c r="C463" s="62"/>
      <c r="D463" s="62" t="s">
        <v>22</v>
      </c>
      <c r="E463" s="62" t="s">
        <v>22</v>
      </c>
      <c r="F463" s="7" t="s">
        <v>401</v>
      </c>
      <c r="G463" s="7" t="s">
        <v>22</v>
      </c>
      <c r="H463" s="7" t="s">
        <v>22</v>
      </c>
      <c r="I463" s="7" t="s">
        <v>64</v>
      </c>
      <c r="J463" s="7" t="s">
        <v>22</v>
      </c>
      <c r="K463" s="8" t="s">
        <v>25</v>
      </c>
      <c r="L463" s="62" t="s">
        <v>22</v>
      </c>
      <c r="M463" s="71" t="s">
        <v>22</v>
      </c>
      <c r="N463" s="71"/>
      <c r="O463" s="7" t="s">
        <v>27</v>
      </c>
      <c r="P463" s="9">
        <v>45443</v>
      </c>
      <c r="Q463" s="62"/>
      <c r="R463" s="62"/>
      <c r="S463" s="50"/>
      <c r="T463" s="50"/>
      <c r="U463" s="50"/>
    </row>
    <row r="464" spans="1:21" s="10" customFormat="1" ht="9.75" customHeight="1" x14ac:dyDescent="0.25">
      <c r="A464" s="62"/>
      <c r="B464" s="62"/>
      <c r="C464" s="62"/>
      <c r="D464" s="62" t="s">
        <v>22</v>
      </c>
      <c r="E464" s="62" t="s">
        <v>22</v>
      </c>
      <c r="F464" s="7" t="s">
        <v>368</v>
      </c>
      <c r="G464" s="7" t="s">
        <v>22</v>
      </c>
      <c r="H464" s="7" t="s">
        <v>22</v>
      </c>
      <c r="I464" s="7" t="s">
        <v>22</v>
      </c>
      <c r="J464" s="7" t="s">
        <v>369</v>
      </c>
      <c r="K464" s="8" t="s">
        <v>25</v>
      </c>
      <c r="L464" s="62" t="s">
        <v>22</v>
      </c>
      <c r="M464" s="71" t="s">
        <v>22</v>
      </c>
      <c r="N464" s="71"/>
      <c r="O464" s="7" t="s">
        <v>27</v>
      </c>
      <c r="P464" s="9">
        <v>45443</v>
      </c>
      <c r="Q464" s="62"/>
      <c r="R464" s="62"/>
      <c r="S464" s="50"/>
      <c r="T464" s="50"/>
      <c r="U464" s="50"/>
    </row>
    <row r="465" spans="1:21" s="10" customFormat="1" ht="9.75" customHeight="1" x14ac:dyDescent="0.25">
      <c r="A465" s="62"/>
      <c r="B465" s="62"/>
      <c r="C465" s="62"/>
      <c r="D465" s="62" t="s">
        <v>22</v>
      </c>
      <c r="E465" s="62" t="s">
        <v>22</v>
      </c>
      <c r="F465" s="7" t="s">
        <v>82</v>
      </c>
      <c r="G465" s="7" t="s">
        <v>22</v>
      </c>
      <c r="H465" s="7" t="s">
        <v>22</v>
      </c>
      <c r="I465" s="7" t="s">
        <v>22</v>
      </c>
      <c r="J465" s="7" t="s">
        <v>83</v>
      </c>
      <c r="K465" s="8" t="s">
        <v>25</v>
      </c>
      <c r="L465" s="62" t="s">
        <v>22</v>
      </c>
      <c r="M465" s="71" t="s">
        <v>22</v>
      </c>
      <c r="N465" s="71"/>
      <c r="O465" s="7" t="s">
        <v>27</v>
      </c>
      <c r="P465" s="9">
        <v>45443</v>
      </c>
      <c r="Q465" s="62"/>
      <c r="R465" s="62"/>
      <c r="S465" s="50"/>
      <c r="T465" s="50"/>
      <c r="U465" s="50"/>
    </row>
    <row r="466" spans="1:21" s="10" customFormat="1" ht="9.75" customHeight="1" x14ac:dyDescent="0.25">
      <c r="A466" s="62"/>
      <c r="B466" s="62"/>
      <c r="C466" s="62"/>
      <c r="D466" s="62" t="s">
        <v>22</v>
      </c>
      <c r="E466" s="62" t="s">
        <v>22</v>
      </c>
      <c r="F466" s="7" t="s">
        <v>68</v>
      </c>
      <c r="G466" s="7" t="s">
        <v>22</v>
      </c>
      <c r="H466" s="7" t="s">
        <v>22</v>
      </c>
      <c r="I466" s="7" t="s">
        <v>22</v>
      </c>
      <c r="J466" s="7" t="s">
        <v>69</v>
      </c>
      <c r="K466" s="8" t="s">
        <v>25</v>
      </c>
      <c r="L466" s="62" t="s">
        <v>22</v>
      </c>
      <c r="M466" s="71" t="s">
        <v>22</v>
      </c>
      <c r="N466" s="71"/>
      <c r="O466" s="7" t="s">
        <v>27</v>
      </c>
      <c r="P466" s="9">
        <v>45443</v>
      </c>
      <c r="Q466" s="62"/>
      <c r="R466" s="62"/>
      <c r="S466" s="50"/>
      <c r="T466" s="50"/>
      <c r="U466" s="50"/>
    </row>
    <row r="467" spans="1:21" s="10" customFormat="1" ht="9.75" customHeight="1" x14ac:dyDescent="0.25">
      <c r="A467" s="62"/>
      <c r="B467" s="62"/>
      <c r="C467" s="62"/>
      <c r="D467" s="62" t="s">
        <v>22</v>
      </c>
      <c r="E467" s="62" t="s">
        <v>22</v>
      </c>
      <c r="F467" s="7" t="s">
        <v>32</v>
      </c>
      <c r="G467" s="7" t="s">
        <v>22</v>
      </c>
      <c r="H467" s="7" t="s">
        <v>22</v>
      </c>
      <c r="I467" s="7" t="s">
        <v>700</v>
      </c>
      <c r="J467" s="7" t="s">
        <v>22</v>
      </c>
      <c r="K467" s="8" t="s">
        <v>25</v>
      </c>
      <c r="L467" s="62" t="s">
        <v>22</v>
      </c>
      <c r="M467" s="71" t="s">
        <v>22</v>
      </c>
      <c r="N467" s="71"/>
      <c r="O467" s="7" t="s">
        <v>27</v>
      </c>
      <c r="P467" s="9">
        <v>45443</v>
      </c>
      <c r="Q467" s="62"/>
      <c r="R467" s="62"/>
      <c r="S467" s="50"/>
      <c r="T467" s="50"/>
      <c r="U467" s="50"/>
    </row>
    <row r="468" spans="1:21" s="5" customFormat="1" ht="9.75" customHeight="1" x14ac:dyDescent="0.2">
      <c r="A468" s="62">
        <v>237</v>
      </c>
      <c r="B468" s="62" t="s">
        <v>705</v>
      </c>
      <c r="C468" s="62" t="s">
        <v>706</v>
      </c>
      <c r="D468" s="62" t="s">
        <v>457</v>
      </c>
      <c r="E468" s="62" t="s">
        <v>6</v>
      </c>
      <c r="F468" s="2" t="s">
        <v>90</v>
      </c>
      <c r="G468" s="2" t="s">
        <v>22</v>
      </c>
      <c r="H468" s="2" t="s">
        <v>22</v>
      </c>
      <c r="I468" s="2" t="s">
        <v>22</v>
      </c>
      <c r="J468" s="2" t="s">
        <v>707</v>
      </c>
      <c r="K468" s="3" t="s">
        <v>25</v>
      </c>
      <c r="L468" s="62" t="s">
        <v>708</v>
      </c>
      <c r="M468" s="71" t="s">
        <v>709</v>
      </c>
      <c r="N468" s="71" t="str">
        <f t="shared" ref="N468" si="83">C468&amp;"-"&amp;D468</f>
        <v>10.39.21.120-007</v>
      </c>
      <c r="O468" s="2" t="s">
        <v>27</v>
      </c>
      <c r="P468" s="4">
        <v>44134</v>
      </c>
      <c r="Q468" s="62" t="s">
        <v>58</v>
      </c>
      <c r="R468" s="62" t="s">
        <v>12</v>
      </c>
      <c r="S468" s="50" t="e">
        <f>VLOOKUP(B468,БАЗА,6,FALSE)</f>
        <v>#N/A</v>
      </c>
      <c r="T468" s="50" t="e">
        <f>VLOOKUP(B468,БАЗА,7,FALSE)</f>
        <v>#N/A</v>
      </c>
      <c r="U468" s="50" t="e">
        <f t="shared" si="75"/>
        <v>#N/A</v>
      </c>
    </row>
    <row r="469" spans="1:21" s="5" customFormat="1" ht="9.75" customHeight="1" x14ac:dyDescent="0.2">
      <c r="A469" s="62"/>
      <c r="B469" s="62"/>
      <c r="C469" s="62"/>
      <c r="D469" s="62" t="s">
        <v>22</v>
      </c>
      <c r="E469" s="62" t="s">
        <v>22</v>
      </c>
      <c r="F469" s="2" t="s">
        <v>710</v>
      </c>
      <c r="G469" s="2" t="s">
        <v>22</v>
      </c>
      <c r="H469" s="2" t="s">
        <v>22</v>
      </c>
      <c r="I469" s="2" t="s">
        <v>22</v>
      </c>
      <c r="J469" s="2" t="s">
        <v>99</v>
      </c>
      <c r="K469" s="3" t="s">
        <v>25</v>
      </c>
      <c r="L469" s="62" t="s">
        <v>22</v>
      </c>
      <c r="M469" s="71" t="s">
        <v>22</v>
      </c>
      <c r="N469" s="71"/>
      <c r="O469" s="2" t="s">
        <v>27</v>
      </c>
      <c r="P469" s="4">
        <v>44134</v>
      </c>
      <c r="Q469" s="62"/>
      <c r="R469" s="62"/>
      <c r="S469" s="50"/>
      <c r="T469" s="50"/>
      <c r="U469" s="50"/>
    </row>
    <row r="470" spans="1:21" s="5" customFormat="1" ht="9.75" customHeight="1" x14ac:dyDescent="0.2">
      <c r="A470" s="62"/>
      <c r="B470" s="62"/>
      <c r="C470" s="62"/>
      <c r="D470" s="62" t="s">
        <v>22</v>
      </c>
      <c r="E470" s="62" t="s">
        <v>22</v>
      </c>
      <c r="F470" s="2" t="s">
        <v>23</v>
      </c>
      <c r="G470" s="2" t="s">
        <v>22</v>
      </c>
      <c r="H470" s="2" t="s">
        <v>22</v>
      </c>
      <c r="I470" s="2" t="s">
        <v>711</v>
      </c>
      <c r="J470" s="2" t="s">
        <v>22</v>
      </c>
      <c r="K470" s="3" t="s">
        <v>25</v>
      </c>
      <c r="L470" s="62" t="s">
        <v>22</v>
      </c>
      <c r="M470" s="71" t="s">
        <v>22</v>
      </c>
      <c r="N470" s="71"/>
      <c r="O470" s="2" t="s">
        <v>27</v>
      </c>
      <c r="P470" s="4">
        <v>44134</v>
      </c>
      <c r="Q470" s="62"/>
      <c r="R470" s="62"/>
      <c r="S470" s="50"/>
      <c r="T470" s="50"/>
      <c r="U470" s="50"/>
    </row>
    <row r="471" spans="1:21" s="5" customFormat="1" ht="9.75" customHeight="1" x14ac:dyDescent="0.2">
      <c r="A471" s="62"/>
      <c r="B471" s="62"/>
      <c r="C471" s="62"/>
      <c r="D471" s="62" t="s">
        <v>22</v>
      </c>
      <c r="E471" s="62" t="s">
        <v>22</v>
      </c>
      <c r="F471" s="2" t="s">
        <v>66</v>
      </c>
      <c r="G471" s="2" t="s">
        <v>22</v>
      </c>
      <c r="H471" s="2" t="s">
        <v>132</v>
      </c>
      <c r="I471" s="2" t="s">
        <v>22</v>
      </c>
      <c r="J471" s="2" t="s">
        <v>22</v>
      </c>
      <c r="K471" s="3" t="s">
        <v>6</v>
      </c>
      <c r="L471" s="62" t="s">
        <v>22</v>
      </c>
      <c r="M471" s="71" t="s">
        <v>22</v>
      </c>
      <c r="N471" s="71"/>
      <c r="O471" s="2" t="s">
        <v>27</v>
      </c>
      <c r="P471" s="4">
        <v>44134</v>
      </c>
      <c r="Q471" s="62"/>
      <c r="R471" s="62"/>
      <c r="S471" s="50"/>
      <c r="T471" s="50"/>
      <c r="U471" s="50"/>
    </row>
    <row r="472" spans="1:21" s="5" customFormat="1" ht="9.75" customHeight="1" x14ac:dyDescent="0.2">
      <c r="A472" s="62"/>
      <c r="B472" s="62"/>
      <c r="C472" s="62"/>
      <c r="D472" s="62" t="s">
        <v>22</v>
      </c>
      <c r="E472" s="62" t="s">
        <v>22</v>
      </c>
      <c r="F472" s="2" t="s">
        <v>68</v>
      </c>
      <c r="G472" s="2" t="s">
        <v>22</v>
      </c>
      <c r="H472" s="2" t="s">
        <v>22</v>
      </c>
      <c r="I472" s="2" t="s">
        <v>22</v>
      </c>
      <c r="J472" s="2" t="s">
        <v>69</v>
      </c>
      <c r="K472" s="3" t="s">
        <v>25</v>
      </c>
      <c r="L472" s="62" t="s">
        <v>22</v>
      </c>
      <c r="M472" s="71" t="s">
        <v>22</v>
      </c>
      <c r="N472" s="71"/>
      <c r="O472" s="2" t="s">
        <v>27</v>
      </c>
      <c r="P472" s="4">
        <v>44134</v>
      </c>
      <c r="Q472" s="62"/>
      <c r="R472" s="62"/>
      <c r="S472" s="50"/>
      <c r="T472" s="50"/>
      <c r="U472" s="50"/>
    </row>
    <row r="473" spans="1:21" s="5" customFormat="1" ht="9.75" customHeight="1" x14ac:dyDescent="0.2">
      <c r="A473" s="62"/>
      <c r="B473" s="62"/>
      <c r="C473" s="62"/>
      <c r="D473" s="62" t="s">
        <v>22</v>
      </c>
      <c r="E473" s="62" t="s">
        <v>22</v>
      </c>
      <c r="F473" s="2" t="s">
        <v>32</v>
      </c>
      <c r="G473" s="2" t="s">
        <v>22</v>
      </c>
      <c r="H473" s="2" t="s">
        <v>22</v>
      </c>
      <c r="I473" s="2" t="s">
        <v>712</v>
      </c>
      <c r="J473" s="2" t="s">
        <v>22</v>
      </c>
      <c r="K473" s="3" t="s">
        <v>25</v>
      </c>
      <c r="L473" s="62" t="s">
        <v>22</v>
      </c>
      <c r="M473" s="71" t="s">
        <v>22</v>
      </c>
      <c r="N473" s="71"/>
      <c r="O473" s="2" t="s">
        <v>27</v>
      </c>
      <c r="P473" s="4">
        <v>44134</v>
      </c>
      <c r="Q473" s="62"/>
      <c r="R473" s="62"/>
      <c r="S473" s="50"/>
      <c r="T473" s="50"/>
      <c r="U473" s="50"/>
    </row>
    <row r="474" spans="1:21" ht="21" customHeight="1" x14ac:dyDescent="0.25">
      <c r="S474" s="36" t="s">
        <v>718</v>
      </c>
      <c r="T474" s="39" t="e">
        <f>SUM(T4:T473)</f>
        <v>#N/A</v>
      </c>
    </row>
    <row r="475" spans="1:21" ht="30.75" customHeight="1" x14ac:dyDescent="0.25">
      <c r="T475" s="40" t="s">
        <v>719</v>
      </c>
      <c r="U475" s="39" t="e">
        <f>SUM(U4:U473)</f>
        <v>#N/A</v>
      </c>
    </row>
  </sheetData>
  <mergeCells count="1139">
    <mergeCell ref="R468:R473"/>
    <mergeCell ref="R457:R467"/>
    <mergeCell ref="A468:A473"/>
    <mergeCell ref="B468:B473"/>
    <mergeCell ref="C468:C473"/>
    <mergeCell ref="D468:D473"/>
    <mergeCell ref="E468:E473"/>
    <mergeCell ref="L468:L473"/>
    <mergeCell ref="M468:M473"/>
    <mergeCell ref="N468:N473"/>
    <mergeCell ref="Q468:Q473"/>
    <mergeCell ref="A457:A467"/>
    <mergeCell ref="B457:B467"/>
    <mergeCell ref="C457:C467"/>
    <mergeCell ref="D457:D467"/>
    <mergeCell ref="E457:E467"/>
    <mergeCell ref="L457:L467"/>
    <mergeCell ref="M457:M467"/>
    <mergeCell ref="N457:N467"/>
    <mergeCell ref="Q457:Q467"/>
    <mergeCell ref="R441:R445"/>
    <mergeCell ref="R437:R440"/>
    <mergeCell ref="A441:A445"/>
    <mergeCell ref="B441:B445"/>
    <mergeCell ref="C441:C445"/>
    <mergeCell ref="D441:D445"/>
    <mergeCell ref="E441:E445"/>
    <mergeCell ref="L441:L445"/>
    <mergeCell ref="M441:M445"/>
    <mergeCell ref="N441:N445"/>
    <mergeCell ref="Q441:Q445"/>
    <mergeCell ref="R451:R456"/>
    <mergeCell ref="R446:R450"/>
    <mergeCell ref="A451:A456"/>
    <mergeCell ref="B451:B456"/>
    <mergeCell ref="C451:C456"/>
    <mergeCell ref="D451:D456"/>
    <mergeCell ref="E451:E456"/>
    <mergeCell ref="L451:L456"/>
    <mergeCell ref="M451:M456"/>
    <mergeCell ref="N451:N456"/>
    <mergeCell ref="Q451:Q456"/>
    <mergeCell ref="A446:A450"/>
    <mergeCell ref="B446:B450"/>
    <mergeCell ref="C446:C450"/>
    <mergeCell ref="D446:D450"/>
    <mergeCell ref="E446:E450"/>
    <mergeCell ref="L446:L450"/>
    <mergeCell ref="M446:M450"/>
    <mergeCell ref="N446:N450"/>
    <mergeCell ref="Q446:Q450"/>
    <mergeCell ref="A430:A436"/>
    <mergeCell ref="B430:B436"/>
    <mergeCell ref="C430:C436"/>
    <mergeCell ref="D430:D436"/>
    <mergeCell ref="E430:E436"/>
    <mergeCell ref="L430:L436"/>
    <mergeCell ref="M430:M436"/>
    <mergeCell ref="N430:N436"/>
    <mergeCell ref="Q430:Q436"/>
    <mergeCell ref="R430:R436"/>
    <mergeCell ref="A437:A440"/>
    <mergeCell ref="B437:B440"/>
    <mergeCell ref="C437:C440"/>
    <mergeCell ref="D437:D440"/>
    <mergeCell ref="E437:E440"/>
    <mergeCell ref="L437:L440"/>
    <mergeCell ref="M437:M440"/>
    <mergeCell ref="N437:N440"/>
    <mergeCell ref="Q437:Q440"/>
    <mergeCell ref="A415:A423"/>
    <mergeCell ref="B415:B423"/>
    <mergeCell ref="C415:C423"/>
    <mergeCell ref="D415:D423"/>
    <mergeCell ref="E415:E423"/>
    <mergeCell ref="L415:L423"/>
    <mergeCell ref="M415:M423"/>
    <mergeCell ref="N415:N423"/>
    <mergeCell ref="Q415:Q423"/>
    <mergeCell ref="R415:R423"/>
    <mergeCell ref="A424:A429"/>
    <mergeCell ref="B424:B429"/>
    <mergeCell ref="C424:C429"/>
    <mergeCell ref="D424:D429"/>
    <mergeCell ref="E424:E429"/>
    <mergeCell ref="L424:L429"/>
    <mergeCell ref="M424:M429"/>
    <mergeCell ref="N424:N429"/>
    <mergeCell ref="Q424:Q429"/>
    <mergeCell ref="R424:R429"/>
    <mergeCell ref="A404:A408"/>
    <mergeCell ref="B404:B408"/>
    <mergeCell ref="C404:C408"/>
    <mergeCell ref="D404:D408"/>
    <mergeCell ref="E404:E408"/>
    <mergeCell ref="L404:L408"/>
    <mergeCell ref="M404:M408"/>
    <mergeCell ref="N404:N408"/>
    <mergeCell ref="Q404:Q408"/>
    <mergeCell ref="R404:R408"/>
    <mergeCell ref="A409:A414"/>
    <mergeCell ref="B409:B414"/>
    <mergeCell ref="C409:C414"/>
    <mergeCell ref="D409:D414"/>
    <mergeCell ref="E409:E414"/>
    <mergeCell ref="L409:L414"/>
    <mergeCell ref="M409:M414"/>
    <mergeCell ref="N409:N414"/>
    <mergeCell ref="Q409:Q414"/>
    <mergeCell ref="R409:R414"/>
    <mergeCell ref="A391:A396"/>
    <mergeCell ref="B391:B396"/>
    <mergeCell ref="C391:C396"/>
    <mergeCell ref="D391:D396"/>
    <mergeCell ref="E391:E396"/>
    <mergeCell ref="L391:L396"/>
    <mergeCell ref="M391:M396"/>
    <mergeCell ref="N391:N396"/>
    <mergeCell ref="Q391:Q396"/>
    <mergeCell ref="R391:R396"/>
    <mergeCell ref="A397:A403"/>
    <mergeCell ref="B397:B403"/>
    <mergeCell ref="C397:C403"/>
    <mergeCell ref="D397:D403"/>
    <mergeCell ref="E397:E403"/>
    <mergeCell ref="L397:L403"/>
    <mergeCell ref="M397:M403"/>
    <mergeCell ref="N397:N403"/>
    <mergeCell ref="Q397:Q403"/>
    <mergeCell ref="R397:R403"/>
    <mergeCell ref="A379:A386"/>
    <mergeCell ref="B379:B386"/>
    <mergeCell ref="C379:C386"/>
    <mergeCell ref="D379:D386"/>
    <mergeCell ref="E379:E386"/>
    <mergeCell ref="L379:L386"/>
    <mergeCell ref="M379:M386"/>
    <mergeCell ref="N379:N386"/>
    <mergeCell ref="Q379:Q386"/>
    <mergeCell ref="R379:R386"/>
    <mergeCell ref="A387:A390"/>
    <mergeCell ref="B387:B390"/>
    <mergeCell ref="C387:C390"/>
    <mergeCell ref="D387:D390"/>
    <mergeCell ref="E387:E390"/>
    <mergeCell ref="L387:L390"/>
    <mergeCell ref="M387:M390"/>
    <mergeCell ref="N387:N390"/>
    <mergeCell ref="Q387:Q390"/>
    <mergeCell ref="R387:R390"/>
    <mergeCell ref="A370:A373"/>
    <mergeCell ref="B370:B373"/>
    <mergeCell ref="C370:C373"/>
    <mergeCell ref="D370:D373"/>
    <mergeCell ref="E370:E373"/>
    <mergeCell ref="L370:L373"/>
    <mergeCell ref="M370:M373"/>
    <mergeCell ref="N370:N373"/>
    <mergeCell ref="Q370:Q373"/>
    <mergeCell ref="R370:R373"/>
    <mergeCell ref="A374:A378"/>
    <mergeCell ref="B374:B378"/>
    <mergeCell ref="C374:C378"/>
    <mergeCell ref="D374:D378"/>
    <mergeCell ref="E374:E378"/>
    <mergeCell ref="L374:L378"/>
    <mergeCell ref="M374:M378"/>
    <mergeCell ref="N374:N378"/>
    <mergeCell ref="Q374:Q378"/>
    <mergeCell ref="R374:R378"/>
    <mergeCell ref="A356:A361"/>
    <mergeCell ref="B356:B361"/>
    <mergeCell ref="C356:C361"/>
    <mergeCell ref="D356:D361"/>
    <mergeCell ref="E356:E361"/>
    <mergeCell ref="L356:L361"/>
    <mergeCell ref="M356:M361"/>
    <mergeCell ref="N356:N361"/>
    <mergeCell ref="Q356:Q361"/>
    <mergeCell ref="R356:R361"/>
    <mergeCell ref="A362:A369"/>
    <mergeCell ref="B362:B369"/>
    <mergeCell ref="C362:C369"/>
    <mergeCell ref="D362:D369"/>
    <mergeCell ref="E362:E369"/>
    <mergeCell ref="L362:L369"/>
    <mergeCell ref="M362:M369"/>
    <mergeCell ref="N362:N369"/>
    <mergeCell ref="Q362:Q369"/>
    <mergeCell ref="R362:R369"/>
    <mergeCell ref="A348:A352"/>
    <mergeCell ref="B348:B352"/>
    <mergeCell ref="C348:C352"/>
    <mergeCell ref="D348:D352"/>
    <mergeCell ref="E348:E352"/>
    <mergeCell ref="L348:L352"/>
    <mergeCell ref="M348:M352"/>
    <mergeCell ref="N348:N352"/>
    <mergeCell ref="Q348:Q352"/>
    <mergeCell ref="R348:R352"/>
    <mergeCell ref="A353:A355"/>
    <mergeCell ref="B353:B355"/>
    <mergeCell ref="C353:C355"/>
    <mergeCell ref="D353:D355"/>
    <mergeCell ref="E353:E355"/>
    <mergeCell ref="L353:L355"/>
    <mergeCell ref="M353:M355"/>
    <mergeCell ref="N353:N355"/>
    <mergeCell ref="Q353:Q355"/>
    <mergeCell ref="R353:R355"/>
    <mergeCell ref="R342:R344"/>
    <mergeCell ref="A345:A347"/>
    <mergeCell ref="B345:B347"/>
    <mergeCell ref="C345:C347"/>
    <mergeCell ref="D345:D347"/>
    <mergeCell ref="E345:E347"/>
    <mergeCell ref="L345:L347"/>
    <mergeCell ref="M345:M347"/>
    <mergeCell ref="N345:N347"/>
    <mergeCell ref="Q345:Q347"/>
    <mergeCell ref="A342:A344"/>
    <mergeCell ref="B342:B344"/>
    <mergeCell ref="C342:C344"/>
    <mergeCell ref="D342:D344"/>
    <mergeCell ref="E342:E344"/>
    <mergeCell ref="L342:L344"/>
    <mergeCell ref="M342:M344"/>
    <mergeCell ref="N342:N344"/>
    <mergeCell ref="Q342:Q344"/>
    <mergeCell ref="R345:R347"/>
    <mergeCell ref="A334:A338"/>
    <mergeCell ref="B334:B338"/>
    <mergeCell ref="C334:C338"/>
    <mergeCell ref="D334:D338"/>
    <mergeCell ref="E334:E338"/>
    <mergeCell ref="L334:L338"/>
    <mergeCell ref="M334:M338"/>
    <mergeCell ref="N334:N338"/>
    <mergeCell ref="Q334:Q338"/>
    <mergeCell ref="R339:R341"/>
    <mergeCell ref="R334:R338"/>
    <mergeCell ref="A339:A341"/>
    <mergeCell ref="B339:B341"/>
    <mergeCell ref="C339:C341"/>
    <mergeCell ref="D339:D341"/>
    <mergeCell ref="E339:E341"/>
    <mergeCell ref="L339:L341"/>
    <mergeCell ref="M339:M341"/>
    <mergeCell ref="N339:N341"/>
    <mergeCell ref="Q339:Q341"/>
    <mergeCell ref="A324:A328"/>
    <mergeCell ref="B324:B328"/>
    <mergeCell ref="C324:C328"/>
    <mergeCell ref="D324:D328"/>
    <mergeCell ref="E324:E328"/>
    <mergeCell ref="L324:L328"/>
    <mergeCell ref="M324:M328"/>
    <mergeCell ref="N324:N328"/>
    <mergeCell ref="Q324:Q328"/>
    <mergeCell ref="R324:R328"/>
    <mergeCell ref="A329:A333"/>
    <mergeCell ref="B329:B333"/>
    <mergeCell ref="C329:C333"/>
    <mergeCell ref="D329:D333"/>
    <mergeCell ref="E329:E333"/>
    <mergeCell ref="L329:L333"/>
    <mergeCell ref="M329:M333"/>
    <mergeCell ref="N329:N333"/>
    <mergeCell ref="Q329:Q333"/>
    <mergeCell ref="R329:R333"/>
    <mergeCell ref="A318:A320"/>
    <mergeCell ref="B318:B320"/>
    <mergeCell ref="C318:C320"/>
    <mergeCell ref="D318:D320"/>
    <mergeCell ref="E318:E320"/>
    <mergeCell ref="L318:L320"/>
    <mergeCell ref="M318:M320"/>
    <mergeCell ref="N318:N320"/>
    <mergeCell ref="Q318:Q320"/>
    <mergeCell ref="R318:R320"/>
    <mergeCell ref="A321:A323"/>
    <mergeCell ref="B321:B323"/>
    <mergeCell ref="C321:C323"/>
    <mergeCell ref="D321:D323"/>
    <mergeCell ref="E321:E323"/>
    <mergeCell ref="L321:L323"/>
    <mergeCell ref="M321:M323"/>
    <mergeCell ref="N321:N323"/>
    <mergeCell ref="Q321:Q323"/>
    <mergeCell ref="R321:R323"/>
    <mergeCell ref="A309:A314"/>
    <mergeCell ref="B309:B314"/>
    <mergeCell ref="C309:C314"/>
    <mergeCell ref="D309:D314"/>
    <mergeCell ref="E309:E314"/>
    <mergeCell ref="L309:L314"/>
    <mergeCell ref="M309:M314"/>
    <mergeCell ref="N309:N314"/>
    <mergeCell ref="Q309:Q314"/>
    <mergeCell ref="R309:R314"/>
    <mergeCell ref="A315:A317"/>
    <mergeCell ref="B315:B317"/>
    <mergeCell ref="C315:C317"/>
    <mergeCell ref="D315:D317"/>
    <mergeCell ref="E315:E317"/>
    <mergeCell ref="L315:L317"/>
    <mergeCell ref="M315:M317"/>
    <mergeCell ref="N315:N317"/>
    <mergeCell ref="Q315:Q317"/>
    <mergeCell ref="R315:R317"/>
    <mergeCell ref="A297:A302"/>
    <mergeCell ref="B297:B302"/>
    <mergeCell ref="C297:C302"/>
    <mergeCell ref="D297:D302"/>
    <mergeCell ref="E297:E302"/>
    <mergeCell ref="L297:L302"/>
    <mergeCell ref="M297:M302"/>
    <mergeCell ref="N297:N302"/>
    <mergeCell ref="Q297:Q302"/>
    <mergeCell ref="R297:R302"/>
    <mergeCell ref="A303:A308"/>
    <mergeCell ref="B303:B308"/>
    <mergeCell ref="C303:C308"/>
    <mergeCell ref="D303:D308"/>
    <mergeCell ref="E303:E308"/>
    <mergeCell ref="L303:L308"/>
    <mergeCell ref="M303:M308"/>
    <mergeCell ref="N303:N308"/>
    <mergeCell ref="Q303:Q308"/>
    <mergeCell ref="R303:R308"/>
    <mergeCell ref="A287:A290"/>
    <mergeCell ref="B287:B290"/>
    <mergeCell ref="C287:C290"/>
    <mergeCell ref="D287:D290"/>
    <mergeCell ref="E287:E290"/>
    <mergeCell ref="L287:L290"/>
    <mergeCell ref="M287:M290"/>
    <mergeCell ref="N287:N290"/>
    <mergeCell ref="Q287:Q290"/>
    <mergeCell ref="R287:R290"/>
    <mergeCell ref="A291:A296"/>
    <mergeCell ref="B291:B296"/>
    <mergeCell ref="C291:C296"/>
    <mergeCell ref="D291:D296"/>
    <mergeCell ref="E291:E296"/>
    <mergeCell ref="L291:L296"/>
    <mergeCell ref="M291:M296"/>
    <mergeCell ref="N291:N296"/>
    <mergeCell ref="Q291:Q296"/>
    <mergeCell ref="R291:R296"/>
    <mergeCell ref="R272:R276"/>
    <mergeCell ref="R267:R271"/>
    <mergeCell ref="A272:A276"/>
    <mergeCell ref="B272:B276"/>
    <mergeCell ref="C272:C276"/>
    <mergeCell ref="D272:D276"/>
    <mergeCell ref="E272:E276"/>
    <mergeCell ref="L272:L276"/>
    <mergeCell ref="M272:M276"/>
    <mergeCell ref="N272:N276"/>
    <mergeCell ref="Q272:Q276"/>
    <mergeCell ref="R277:R281"/>
    <mergeCell ref="A282:A286"/>
    <mergeCell ref="B282:B286"/>
    <mergeCell ref="C282:C286"/>
    <mergeCell ref="D282:D286"/>
    <mergeCell ref="E282:E286"/>
    <mergeCell ref="L282:L286"/>
    <mergeCell ref="M282:M286"/>
    <mergeCell ref="N282:N286"/>
    <mergeCell ref="Q282:Q286"/>
    <mergeCell ref="A277:A281"/>
    <mergeCell ref="B277:B281"/>
    <mergeCell ref="C277:C281"/>
    <mergeCell ref="D277:D281"/>
    <mergeCell ref="E277:E281"/>
    <mergeCell ref="L277:L281"/>
    <mergeCell ref="M277:M281"/>
    <mergeCell ref="N277:N281"/>
    <mergeCell ref="Q277:Q281"/>
    <mergeCell ref="R282:R286"/>
    <mergeCell ref="A262:A266"/>
    <mergeCell ref="B262:B266"/>
    <mergeCell ref="C262:C266"/>
    <mergeCell ref="D262:D266"/>
    <mergeCell ref="E262:E266"/>
    <mergeCell ref="L262:L266"/>
    <mergeCell ref="M262:M266"/>
    <mergeCell ref="N262:N266"/>
    <mergeCell ref="Q262:Q266"/>
    <mergeCell ref="R262:R266"/>
    <mergeCell ref="A267:A271"/>
    <mergeCell ref="B267:B271"/>
    <mergeCell ref="C267:C271"/>
    <mergeCell ref="D267:D271"/>
    <mergeCell ref="E267:E271"/>
    <mergeCell ref="L267:L271"/>
    <mergeCell ref="M267:M271"/>
    <mergeCell ref="N267:N271"/>
    <mergeCell ref="Q267:Q271"/>
    <mergeCell ref="A251:A256"/>
    <mergeCell ref="B251:B256"/>
    <mergeCell ref="C251:C256"/>
    <mergeCell ref="D251:D256"/>
    <mergeCell ref="E251:E256"/>
    <mergeCell ref="L251:L256"/>
    <mergeCell ref="M251:M256"/>
    <mergeCell ref="N251:N256"/>
    <mergeCell ref="Q251:Q256"/>
    <mergeCell ref="R251:R256"/>
    <mergeCell ref="A257:A261"/>
    <mergeCell ref="B257:B261"/>
    <mergeCell ref="C257:C261"/>
    <mergeCell ref="D257:D261"/>
    <mergeCell ref="E257:E261"/>
    <mergeCell ref="L257:L261"/>
    <mergeCell ref="M257:M261"/>
    <mergeCell ref="N257:N261"/>
    <mergeCell ref="Q257:Q261"/>
    <mergeCell ref="R257:R261"/>
    <mergeCell ref="A234:A243"/>
    <mergeCell ref="B234:B243"/>
    <mergeCell ref="C234:C243"/>
    <mergeCell ref="D234:D243"/>
    <mergeCell ref="E234:E243"/>
    <mergeCell ref="L234:L243"/>
    <mergeCell ref="M234:M243"/>
    <mergeCell ref="N234:N243"/>
    <mergeCell ref="Q234:Q243"/>
    <mergeCell ref="R234:R243"/>
    <mergeCell ref="A244:A250"/>
    <mergeCell ref="B244:B250"/>
    <mergeCell ref="C244:C250"/>
    <mergeCell ref="D244:D250"/>
    <mergeCell ref="E244:E250"/>
    <mergeCell ref="L244:L250"/>
    <mergeCell ref="M244:M250"/>
    <mergeCell ref="N244:N250"/>
    <mergeCell ref="Q244:Q250"/>
    <mergeCell ref="R244:R250"/>
    <mergeCell ref="A221:A225"/>
    <mergeCell ref="B221:B225"/>
    <mergeCell ref="C221:C225"/>
    <mergeCell ref="D221:D225"/>
    <mergeCell ref="E221:E225"/>
    <mergeCell ref="L221:L225"/>
    <mergeCell ref="M221:M225"/>
    <mergeCell ref="N221:N225"/>
    <mergeCell ref="Q221:Q225"/>
    <mergeCell ref="R221:R225"/>
    <mergeCell ref="A226:A233"/>
    <mergeCell ref="B226:B233"/>
    <mergeCell ref="C226:C233"/>
    <mergeCell ref="D226:D233"/>
    <mergeCell ref="E226:E233"/>
    <mergeCell ref="L226:L233"/>
    <mergeCell ref="M226:M233"/>
    <mergeCell ref="N226:N233"/>
    <mergeCell ref="Q226:Q233"/>
    <mergeCell ref="R226:R233"/>
    <mergeCell ref="A211:A215"/>
    <mergeCell ref="B211:B215"/>
    <mergeCell ref="C211:C215"/>
    <mergeCell ref="D211:D215"/>
    <mergeCell ref="E211:E215"/>
    <mergeCell ref="L211:L215"/>
    <mergeCell ref="M211:M215"/>
    <mergeCell ref="N211:N215"/>
    <mergeCell ref="Q211:Q215"/>
    <mergeCell ref="R211:R215"/>
    <mergeCell ref="A216:A220"/>
    <mergeCell ref="B216:B220"/>
    <mergeCell ref="C216:C220"/>
    <mergeCell ref="D216:D220"/>
    <mergeCell ref="E216:E220"/>
    <mergeCell ref="L216:L220"/>
    <mergeCell ref="M216:M220"/>
    <mergeCell ref="N216:N220"/>
    <mergeCell ref="Q216:Q220"/>
    <mergeCell ref="R216:R220"/>
    <mergeCell ref="R192:R197"/>
    <mergeCell ref="R189:R191"/>
    <mergeCell ref="A192:A197"/>
    <mergeCell ref="B192:B197"/>
    <mergeCell ref="C192:C197"/>
    <mergeCell ref="D192:D197"/>
    <mergeCell ref="E192:E197"/>
    <mergeCell ref="L192:L197"/>
    <mergeCell ref="M192:M197"/>
    <mergeCell ref="N192:N197"/>
    <mergeCell ref="Q192:Q197"/>
    <mergeCell ref="R198:R200"/>
    <mergeCell ref="A201:A210"/>
    <mergeCell ref="B201:B210"/>
    <mergeCell ref="C201:C210"/>
    <mergeCell ref="D201:D210"/>
    <mergeCell ref="E201:E210"/>
    <mergeCell ref="L201:L210"/>
    <mergeCell ref="M201:M210"/>
    <mergeCell ref="N201:N210"/>
    <mergeCell ref="Q201:Q210"/>
    <mergeCell ref="A198:A200"/>
    <mergeCell ref="B198:B200"/>
    <mergeCell ref="C198:C200"/>
    <mergeCell ref="D198:D200"/>
    <mergeCell ref="E198:E200"/>
    <mergeCell ref="L198:L200"/>
    <mergeCell ref="M198:M200"/>
    <mergeCell ref="N198:N200"/>
    <mergeCell ref="Q198:Q200"/>
    <mergeCell ref="R201:R210"/>
    <mergeCell ref="A185:A188"/>
    <mergeCell ref="B185:B188"/>
    <mergeCell ref="C185:C188"/>
    <mergeCell ref="D185:D188"/>
    <mergeCell ref="E185:E188"/>
    <mergeCell ref="L185:L188"/>
    <mergeCell ref="M185:M188"/>
    <mergeCell ref="N185:N188"/>
    <mergeCell ref="Q185:Q188"/>
    <mergeCell ref="R185:R188"/>
    <mergeCell ref="A189:A191"/>
    <mergeCell ref="B189:B191"/>
    <mergeCell ref="C189:C191"/>
    <mergeCell ref="D189:D191"/>
    <mergeCell ref="E189:E191"/>
    <mergeCell ref="L189:L191"/>
    <mergeCell ref="M189:M191"/>
    <mergeCell ref="N189:N191"/>
    <mergeCell ref="Q189:Q191"/>
    <mergeCell ref="A174:A180"/>
    <mergeCell ref="B174:B180"/>
    <mergeCell ref="C174:C180"/>
    <mergeCell ref="D174:D180"/>
    <mergeCell ref="E174:E180"/>
    <mergeCell ref="L174:L180"/>
    <mergeCell ref="M174:M180"/>
    <mergeCell ref="N174:N180"/>
    <mergeCell ref="Q174:Q180"/>
    <mergeCell ref="R174:R180"/>
    <mergeCell ref="A181:A184"/>
    <mergeCell ref="B181:B184"/>
    <mergeCell ref="C181:C184"/>
    <mergeCell ref="D181:D184"/>
    <mergeCell ref="E181:E184"/>
    <mergeCell ref="L181:L184"/>
    <mergeCell ref="M181:M184"/>
    <mergeCell ref="N181:N184"/>
    <mergeCell ref="Q181:Q184"/>
    <mergeCell ref="R181:R184"/>
    <mergeCell ref="A161:A166"/>
    <mergeCell ref="B161:B166"/>
    <mergeCell ref="C161:C166"/>
    <mergeCell ref="D161:D166"/>
    <mergeCell ref="E161:E166"/>
    <mergeCell ref="L161:L166"/>
    <mergeCell ref="M161:M166"/>
    <mergeCell ref="N161:N166"/>
    <mergeCell ref="Q161:Q166"/>
    <mergeCell ref="R161:R166"/>
    <mergeCell ref="A167:A173"/>
    <mergeCell ref="B167:B173"/>
    <mergeCell ref="C167:C173"/>
    <mergeCell ref="D167:D173"/>
    <mergeCell ref="E167:E173"/>
    <mergeCell ref="L167:L173"/>
    <mergeCell ref="M167:M173"/>
    <mergeCell ref="N167:N173"/>
    <mergeCell ref="Q167:Q173"/>
    <mergeCell ref="R167:R173"/>
    <mergeCell ref="A149:A153"/>
    <mergeCell ref="B149:B153"/>
    <mergeCell ref="C149:C153"/>
    <mergeCell ref="D149:D153"/>
    <mergeCell ref="E149:E153"/>
    <mergeCell ref="L149:L153"/>
    <mergeCell ref="M149:M153"/>
    <mergeCell ref="N149:N153"/>
    <mergeCell ref="Q149:Q153"/>
    <mergeCell ref="R149:R153"/>
    <mergeCell ref="A154:A160"/>
    <mergeCell ref="B154:B160"/>
    <mergeCell ref="C154:C160"/>
    <mergeCell ref="D154:D160"/>
    <mergeCell ref="E154:E160"/>
    <mergeCell ref="L154:L160"/>
    <mergeCell ref="M154:M160"/>
    <mergeCell ref="N154:N160"/>
    <mergeCell ref="Q154:Q160"/>
    <mergeCell ref="R154:R160"/>
    <mergeCell ref="A140:A143"/>
    <mergeCell ref="B140:B143"/>
    <mergeCell ref="C140:C143"/>
    <mergeCell ref="D140:D143"/>
    <mergeCell ref="E140:E143"/>
    <mergeCell ref="L140:L143"/>
    <mergeCell ref="M140:M143"/>
    <mergeCell ref="N140:N143"/>
    <mergeCell ref="Q140:Q143"/>
    <mergeCell ref="R140:R143"/>
    <mergeCell ref="A144:A148"/>
    <mergeCell ref="B144:B148"/>
    <mergeCell ref="C144:C148"/>
    <mergeCell ref="D144:D148"/>
    <mergeCell ref="E144:E148"/>
    <mergeCell ref="L144:L148"/>
    <mergeCell ref="M144:M148"/>
    <mergeCell ref="N144:N148"/>
    <mergeCell ref="Q144:Q148"/>
    <mergeCell ref="R144:R148"/>
    <mergeCell ref="A131:A134"/>
    <mergeCell ref="B131:B134"/>
    <mergeCell ref="C131:C134"/>
    <mergeCell ref="D131:D134"/>
    <mergeCell ref="E131:E134"/>
    <mergeCell ref="L131:L134"/>
    <mergeCell ref="M131:M134"/>
    <mergeCell ref="N131:N134"/>
    <mergeCell ref="Q131:Q134"/>
    <mergeCell ref="R131:R134"/>
    <mergeCell ref="A135:A139"/>
    <mergeCell ref="B135:B139"/>
    <mergeCell ref="C135:C139"/>
    <mergeCell ref="D135:D139"/>
    <mergeCell ref="E135:E139"/>
    <mergeCell ref="L135:L139"/>
    <mergeCell ref="M135:M139"/>
    <mergeCell ref="N135:N139"/>
    <mergeCell ref="Q135:Q139"/>
    <mergeCell ref="R135:R139"/>
    <mergeCell ref="A121:A125"/>
    <mergeCell ref="B121:B125"/>
    <mergeCell ref="C121:C125"/>
    <mergeCell ref="D121:D125"/>
    <mergeCell ref="E121:E125"/>
    <mergeCell ref="L121:L125"/>
    <mergeCell ref="M121:M125"/>
    <mergeCell ref="N121:N125"/>
    <mergeCell ref="Q121:Q125"/>
    <mergeCell ref="R121:R125"/>
    <mergeCell ref="A126:A130"/>
    <mergeCell ref="B126:B130"/>
    <mergeCell ref="C126:C130"/>
    <mergeCell ref="D126:D130"/>
    <mergeCell ref="E126:E130"/>
    <mergeCell ref="L126:L130"/>
    <mergeCell ref="M126:M130"/>
    <mergeCell ref="N126:N130"/>
    <mergeCell ref="Q126:Q130"/>
    <mergeCell ref="R126:R130"/>
    <mergeCell ref="A111:A115"/>
    <mergeCell ref="B111:B115"/>
    <mergeCell ref="C111:C115"/>
    <mergeCell ref="D111:D115"/>
    <mergeCell ref="E111:E115"/>
    <mergeCell ref="L111:L115"/>
    <mergeCell ref="M111:M115"/>
    <mergeCell ref="N111:N115"/>
    <mergeCell ref="Q111:Q115"/>
    <mergeCell ref="R111:R115"/>
    <mergeCell ref="A116:A120"/>
    <mergeCell ref="B116:B120"/>
    <mergeCell ref="C116:C120"/>
    <mergeCell ref="D116:D120"/>
    <mergeCell ref="E116:E120"/>
    <mergeCell ref="L116:L120"/>
    <mergeCell ref="M116:M120"/>
    <mergeCell ref="N116:N120"/>
    <mergeCell ref="Q116:Q120"/>
    <mergeCell ref="R116:R120"/>
    <mergeCell ref="A103:A106"/>
    <mergeCell ref="B103:B106"/>
    <mergeCell ref="C103:C106"/>
    <mergeCell ref="D103:D106"/>
    <mergeCell ref="E103:E106"/>
    <mergeCell ref="L103:L106"/>
    <mergeCell ref="M103:M106"/>
    <mergeCell ref="N103:N106"/>
    <mergeCell ref="Q103:Q106"/>
    <mergeCell ref="R103:R106"/>
    <mergeCell ref="A107:A110"/>
    <mergeCell ref="B107:B110"/>
    <mergeCell ref="C107:C110"/>
    <mergeCell ref="D107:D110"/>
    <mergeCell ref="E107:E110"/>
    <mergeCell ref="L107:L110"/>
    <mergeCell ref="M107:M110"/>
    <mergeCell ref="N107:N110"/>
    <mergeCell ref="Q107:Q110"/>
    <mergeCell ref="R107:R110"/>
    <mergeCell ref="A91:A96"/>
    <mergeCell ref="B91:B96"/>
    <mergeCell ref="C91:C96"/>
    <mergeCell ref="D91:D96"/>
    <mergeCell ref="E91:E96"/>
    <mergeCell ref="L91:L96"/>
    <mergeCell ref="M91:M96"/>
    <mergeCell ref="N91:N96"/>
    <mergeCell ref="Q91:Q96"/>
    <mergeCell ref="R91:R96"/>
    <mergeCell ref="A97:A102"/>
    <mergeCell ref="B97:B102"/>
    <mergeCell ref="C97:C102"/>
    <mergeCell ref="D97:D102"/>
    <mergeCell ref="E97:E102"/>
    <mergeCell ref="L97:L102"/>
    <mergeCell ref="M97:M102"/>
    <mergeCell ref="N97:N102"/>
    <mergeCell ref="Q97:Q102"/>
    <mergeCell ref="R97:R102"/>
    <mergeCell ref="A76:A85"/>
    <mergeCell ref="B76:B85"/>
    <mergeCell ref="C76:C85"/>
    <mergeCell ref="D76:D85"/>
    <mergeCell ref="E76:E85"/>
    <mergeCell ref="L76:L85"/>
    <mergeCell ref="M76:M85"/>
    <mergeCell ref="N76:N85"/>
    <mergeCell ref="Q76:Q85"/>
    <mergeCell ref="R76:R85"/>
    <mergeCell ref="A86:A90"/>
    <mergeCell ref="B86:B90"/>
    <mergeCell ref="C86:C90"/>
    <mergeCell ref="D86:D90"/>
    <mergeCell ref="E86:E90"/>
    <mergeCell ref="L86:L90"/>
    <mergeCell ref="M86:M90"/>
    <mergeCell ref="N86:N90"/>
    <mergeCell ref="Q86:Q90"/>
    <mergeCell ref="R86:R90"/>
    <mergeCell ref="A62:A65"/>
    <mergeCell ref="B62:B65"/>
    <mergeCell ref="C62:C65"/>
    <mergeCell ref="D62:D65"/>
    <mergeCell ref="E62:E65"/>
    <mergeCell ref="L62:L65"/>
    <mergeCell ref="M62:M65"/>
    <mergeCell ref="N62:N65"/>
    <mergeCell ref="Q62:Q65"/>
    <mergeCell ref="R62:R65"/>
    <mergeCell ref="A66:A75"/>
    <mergeCell ref="B66:B75"/>
    <mergeCell ref="C66:C75"/>
    <mergeCell ref="D66:D75"/>
    <mergeCell ref="E66:E75"/>
    <mergeCell ref="L66:L75"/>
    <mergeCell ref="M66:M75"/>
    <mergeCell ref="N66:N75"/>
    <mergeCell ref="Q66:Q75"/>
    <mergeCell ref="R66:R75"/>
    <mergeCell ref="A52:A55"/>
    <mergeCell ref="B52:B55"/>
    <mergeCell ref="C52:C55"/>
    <mergeCell ref="D52:D55"/>
    <mergeCell ref="E52:E55"/>
    <mergeCell ref="L52:L55"/>
    <mergeCell ref="M52:M55"/>
    <mergeCell ref="N52:N55"/>
    <mergeCell ref="Q52:Q55"/>
    <mergeCell ref="R52:R55"/>
    <mergeCell ref="A56:A61"/>
    <mergeCell ref="B56:B61"/>
    <mergeCell ref="C56:C61"/>
    <mergeCell ref="D56:D61"/>
    <mergeCell ref="E56:E61"/>
    <mergeCell ref="L56:L61"/>
    <mergeCell ref="M56:M61"/>
    <mergeCell ref="N56:N61"/>
    <mergeCell ref="Q56:Q61"/>
    <mergeCell ref="R56:R61"/>
    <mergeCell ref="A42:A46"/>
    <mergeCell ref="B42:B46"/>
    <mergeCell ref="C42:C46"/>
    <mergeCell ref="D42:D46"/>
    <mergeCell ref="E42:E46"/>
    <mergeCell ref="L42:L46"/>
    <mergeCell ref="M42:M46"/>
    <mergeCell ref="N42:N46"/>
    <mergeCell ref="Q42:Q46"/>
    <mergeCell ref="R42:R46"/>
    <mergeCell ref="A47:A51"/>
    <mergeCell ref="B47:B51"/>
    <mergeCell ref="C47:C51"/>
    <mergeCell ref="D47:D51"/>
    <mergeCell ref="E47:E51"/>
    <mergeCell ref="L47:L51"/>
    <mergeCell ref="M47:M51"/>
    <mergeCell ref="N47:N51"/>
    <mergeCell ref="Q47:Q51"/>
    <mergeCell ref="R47:R51"/>
    <mergeCell ref="A29:A36"/>
    <mergeCell ref="B29:B36"/>
    <mergeCell ref="C29:C36"/>
    <mergeCell ref="D29:D36"/>
    <mergeCell ref="E29:E36"/>
    <mergeCell ref="L29:L36"/>
    <mergeCell ref="M29:M36"/>
    <mergeCell ref="N29:N36"/>
    <mergeCell ref="Q29:Q36"/>
    <mergeCell ref="R29:R36"/>
    <mergeCell ref="A37:A41"/>
    <mergeCell ref="B37:B41"/>
    <mergeCell ref="C37:C41"/>
    <mergeCell ref="D37:D41"/>
    <mergeCell ref="E37:E41"/>
    <mergeCell ref="L37:L41"/>
    <mergeCell ref="M37:M41"/>
    <mergeCell ref="N37:N41"/>
    <mergeCell ref="Q37:Q41"/>
    <mergeCell ref="R37:R41"/>
    <mergeCell ref="A18:A20"/>
    <mergeCell ref="B18:B20"/>
    <mergeCell ref="C18:C20"/>
    <mergeCell ref="D18:D20"/>
    <mergeCell ref="E18:E20"/>
    <mergeCell ref="L18:L20"/>
    <mergeCell ref="M18:M20"/>
    <mergeCell ref="N18:N20"/>
    <mergeCell ref="Q18:Q20"/>
    <mergeCell ref="R18:R20"/>
    <mergeCell ref="A21:A28"/>
    <mergeCell ref="B21:B28"/>
    <mergeCell ref="C21:C28"/>
    <mergeCell ref="D21:D28"/>
    <mergeCell ref="E21:E28"/>
    <mergeCell ref="L21:L28"/>
    <mergeCell ref="M21:M28"/>
    <mergeCell ref="N21:N28"/>
    <mergeCell ref="Q21:Q28"/>
    <mergeCell ref="R21:R28"/>
    <mergeCell ref="K1:K3"/>
    <mergeCell ref="L1:L3"/>
    <mergeCell ref="M1:M3"/>
    <mergeCell ref="N1:N3"/>
    <mergeCell ref="O1:O3"/>
    <mergeCell ref="R8:R11"/>
    <mergeCell ref="A12:A17"/>
    <mergeCell ref="B12:B17"/>
    <mergeCell ref="C12:C17"/>
    <mergeCell ref="D12:D17"/>
    <mergeCell ref="E12:E17"/>
    <mergeCell ref="L12:L17"/>
    <mergeCell ref="M12:M17"/>
    <mergeCell ref="N12:N17"/>
    <mergeCell ref="Q12:Q17"/>
    <mergeCell ref="A8:A11"/>
    <mergeCell ref="B8:B11"/>
    <mergeCell ref="C8:C11"/>
    <mergeCell ref="D8:D11"/>
    <mergeCell ref="E8:E11"/>
    <mergeCell ref="L8:L11"/>
    <mergeCell ref="M8:M11"/>
    <mergeCell ref="N8:N11"/>
    <mergeCell ref="Q8:Q11"/>
    <mergeCell ref="R12:R17"/>
    <mergeCell ref="S1:S3"/>
    <mergeCell ref="S4:S7"/>
    <mergeCell ref="S8:S11"/>
    <mergeCell ref="S12:S17"/>
    <mergeCell ref="S18:S20"/>
    <mergeCell ref="S21:S28"/>
    <mergeCell ref="S29:S36"/>
    <mergeCell ref="S37:S41"/>
    <mergeCell ref="S42:S46"/>
    <mergeCell ref="M4:M7"/>
    <mergeCell ref="N4:N7"/>
    <mergeCell ref="Q4:Q7"/>
    <mergeCell ref="R4:R7"/>
    <mergeCell ref="A1:A3"/>
    <mergeCell ref="B1:B3"/>
    <mergeCell ref="C1:C3"/>
    <mergeCell ref="D1:D3"/>
    <mergeCell ref="E1:E3"/>
    <mergeCell ref="F1:F3"/>
    <mergeCell ref="A4:A7"/>
    <mergeCell ref="B4:B7"/>
    <mergeCell ref="C4:C7"/>
    <mergeCell ref="D4:D7"/>
    <mergeCell ref="E4:E7"/>
    <mergeCell ref="L4:L7"/>
    <mergeCell ref="P1:P3"/>
    <mergeCell ref="Q1:Q3"/>
    <mergeCell ref="R1:R3"/>
    <mergeCell ref="G2:H2"/>
    <mergeCell ref="I2:I3"/>
    <mergeCell ref="J2:J3"/>
    <mergeCell ref="G1:J1"/>
    <mergeCell ref="S103:S106"/>
    <mergeCell ref="S107:S110"/>
    <mergeCell ref="S111:S115"/>
    <mergeCell ref="S116:S120"/>
    <mergeCell ref="S121:S125"/>
    <mergeCell ref="S126:S130"/>
    <mergeCell ref="S131:S134"/>
    <mergeCell ref="S135:S139"/>
    <mergeCell ref="S140:S143"/>
    <mergeCell ref="S47:S51"/>
    <mergeCell ref="S52:S55"/>
    <mergeCell ref="S56:S61"/>
    <mergeCell ref="S62:S65"/>
    <mergeCell ref="S66:S75"/>
    <mergeCell ref="S76:S85"/>
    <mergeCell ref="S86:S90"/>
    <mergeCell ref="S91:S96"/>
    <mergeCell ref="S97:S102"/>
    <mergeCell ref="S272:S276"/>
    <mergeCell ref="S277:S281"/>
    <mergeCell ref="S282:S286"/>
    <mergeCell ref="S287:S290"/>
    <mergeCell ref="S291:S296"/>
    <mergeCell ref="S192:S197"/>
    <mergeCell ref="S198:S200"/>
    <mergeCell ref="S201:S210"/>
    <mergeCell ref="S211:S215"/>
    <mergeCell ref="S216:S220"/>
    <mergeCell ref="S221:S225"/>
    <mergeCell ref="S226:S233"/>
    <mergeCell ref="S234:S243"/>
    <mergeCell ref="S244:S250"/>
    <mergeCell ref="S144:S148"/>
    <mergeCell ref="S149:S153"/>
    <mergeCell ref="S154:S160"/>
    <mergeCell ref="S161:S166"/>
    <mergeCell ref="S167:S173"/>
    <mergeCell ref="S174:S180"/>
    <mergeCell ref="S181:S184"/>
    <mergeCell ref="S185:S188"/>
    <mergeCell ref="S189:S191"/>
    <mergeCell ref="T97:T102"/>
    <mergeCell ref="S379:S386"/>
    <mergeCell ref="S387:S390"/>
    <mergeCell ref="S391:S396"/>
    <mergeCell ref="S397:S403"/>
    <mergeCell ref="S404:S408"/>
    <mergeCell ref="S409:S414"/>
    <mergeCell ref="S415:S423"/>
    <mergeCell ref="S424:S429"/>
    <mergeCell ref="S430:S436"/>
    <mergeCell ref="S339:S341"/>
    <mergeCell ref="S342:S344"/>
    <mergeCell ref="S345:S347"/>
    <mergeCell ref="S348:S352"/>
    <mergeCell ref="S353:S355"/>
    <mergeCell ref="S356:S361"/>
    <mergeCell ref="S362:S369"/>
    <mergeCell ref="S370:S373"/>
    <mergeCell ref="S374:S378"/>
    <mergeCell ref="S297:S302"/>
    <mergeCell ref="S303:S308"/>
    <mergeCell ref="S309:S314"/>
    <mergeCell ref="S315:S317"/>
    <mergeCell ref="S318:S320"/>
    <mergeCell ref="S321:S323"/>
    <mergeCell ref="S324:S328"/>
    <mergeCell ref="S329:S333"/>
    <mergeCell ref="S334:S338"/>
    <mergeCell ref="S251:S256"/>
    <mergeCell ref="S257:S261"/>
    <mergeCell ref="S262:S266"/>
    <mergeCell ref="S267:S271"/>
    <mergeCell ref="T103:T106"/>
    <mergeCell ref="T107:T110"/>
    <mergeCell ref="T111:T115"/>
    <mergeCell ref="T116:T120"/>
    <mergeCell ref="T121:T125"/>
    <mergeCell ref="T126:T130"/>
    <mergeCell ref="T131:T134"/>
    <mergeCell ref="T135:T139"/>
    <mergeCell ref="T140:T143"/>
    <mergeCell ref="S437:S440"/>
    <mergeCell ref="S441:S445"/>
    <mergeCell ref="S446:S450"/>
    <mergeCell ref="S451:S456"/>
    <mergeCell ref="S457:S467"/>
    <mergeCell ref="S468:S473"/>
    <mergeCell ref="T1:T3"/>
    <mergeCell ref="T4:T7"/>
    <mergeCell ref="T8:T11"/>
    <mergeCell ref="T12:T17"/>
    <mergeCell ref="T18:T20"/>
    <mergeCell ref="T21:T28"/>
    <mergeCell ref="T29:T36"/>
    <mergeCell ref="T37:T41"/>
    <mergeCell ref="T42:T46"/>
    <mergeCell ref="T47:T51"/>
    <mergeCell ref="T52:T55"/>
    <mergeCell ref="T56:T61"/>
    <mergeCell ref="T62:T65"/>
    <mergeCell ref="T66:T75"/>
    <mergeCell ref="T76:T85"/>
    <mergeCell ref="T86:T90"/>
    <mergeCell ref="T91:T96"/>
    <mergeCell ref="T272:T276"/>
    <mergeCell ref="T277:T281"/>
    <mergeCell ref="T282:T286"/>
    <mergeCell ref="T287:T290"/>
    <mergeCell ref="T291:T296"/>
    <mergeCell ref="T192:T197"/>
    <mergeCell ref="T198:T200"/>
    <mergeCell ref="T201:T210"/>
    <mergeCell ref="T211:T215"/>
    <mergeCell ref="T216:T220"/>
    <mergeCell ref="T221:T225"/>
    <mergeCell ref="T226:T233"/>
    <mergeCell ref="T234:T243"/>
    <mergeCell ref="T244:T250"/>
    <mergeCell ref="T144:T148"/>
    <mergeCell ref="T149:T153"/>
    <mergeCell ref="T154:T160"/>
    <mergeCell ref="T161:T166"/>
    <mergeCell ref="T167:T173"/>
    <mergeCell ref="T174:T180"/>
    <mergeCell ref="T181:T184"/>
    <mergeCell ref="T185:T188"/>
    <mergeCell ref="T189:T191"/>
    <mergeCell ref="U97:U102"/>
    <mergeCell ref="T379:T386"/>
    <mergeCell ref="T387:T390"/>
    <mergeCell ref="T391:T396"/>
    <mergeCell ref="T397:T403"/>
    <mergeCell ref="T404:T408"/>
    <mergeCell ref="T409:T414"/>
    <mergeCell ref="T415:T423"/>
    <mergeCell ref="T424:T429"/>
    <mergeCell ref="T430:T436"/>
    <mergeCell ref="T339:T341"/>
    <mergeCell ref="T342:T344"/>
    <mergeCell ref="T345:T347"/>
    <mergeCell ref="T348:T352"/>
    <mergeCell ref="T353:T355"/>
    <mergeCell ref="T356:T361"/>
    <mergeCell ref="T362:T369"/>
    <mergeCell ref="T370:T373"/>
    <mergeCell ref="T374:T378"/>
    <mergeCell ref="T297:T302"/>
    <mergeCell ref="T303:T308"/>
    <mergeCell ref="T309:T314"/>
    <mergeCell ref="T315:T317"/>
    <mergeCell ref="T318:T320"/>
    <mergeCell ref="T321:T323"/>
    <mergeCell ref="T324:T328"/>
    <mergeCell ref="T329:T333"/>
    <mergeCell ref="T334:T338"/>
    <mergeCell ref="T251:T256"/>
    <mergeCell ref="T257:T261"/>
    <mergeCell ref="T262:T266"/>
    <mergeCell ref="T267:T271"/>
    <mergeCell ref="U103:U106"/>
    <mergeCell ref="U107:U110"/>
    <mergeCell ref="U111:U115"/>
    <mergeCell ref="U116:U120"/>
    <mergeCell ref="U121:U125"/>
    <mergeCell ref="U126:U130"/>
    <mergeCell ref="U131:U134"/>
    <mergeCell ref="U135:U139"/>
    <mergeCell ref="U140:U143"/>
    <mergeCell ref="T437:T440"/>
    <mergeCell ref="T441:T445"/>
    <mergeCell ref="T446:T450"/>
    <mergeCell ref="T451:T456"/>
    <mergeCell ref="T457:T467"/>
    <mergeCell ref="T468:T473"/>
    <mergeCell ref="U1:U3"/>
    <mergeCell ref="U4:U7"/>
    <mergeCell ref="U8:U11"/>
    <mergeCell ref="U12:U17"/>
    <mergeCell ref="U18:U20"/>
    <mergeCell ref="U21:U28"/>
    <mergeCell ref="U29:U36"/>
    <mergeCell ref="U37:U41"/>
    <mergeCell ref="U42:U46"/>
    <mergeCell ref="U47:U51"/>
    <mergeCell ref="U52:U55"/>
    <mergeCell ref="U56:U61"/>
    <mergeCell ref="U62:U65"/>
    <mergeCell ref="U66:U75"/>
    <mergeCell ref="U76:U85"/>
    <mergeCell ref="U86:U90"/>
    <mergeCell ref="U91:U96"/>
    <mergeCell ref="U192:U197"/>
    <mergeCell ref="U198:U200"/>
    <mergeCell ref="U201:U210"/>
    <mergeCell ref="U211:U215"/>
    <mergeCell ref="U216:U220"/>
    <mergeCell ref="U221:U225"/>
    <mergeCell ref="U226:U233"/>
    <mergeCell ref="U234:U243"/>
    <mergeCell ref="U244:U250"/>
    <mergeCell ref="U144:U148"/>
    <mergeCell ref="U149:U153"/>
    <mergeCell ref="U154:U160"/>
    <mergeCell ref="U161:U166"/>
    <mergeCell ref="U167:U173"/>
    <mergeCell ref="U174:U180"/>
    <mergeCell ref="U181:U184"/>
    <mergeCell ref="U185:U188"/>
    <mergeCell ref="U189:U191"/>
    <mergeCell ref="U297:U302"/>
    <mergeCell ref="U303:U308"/>
    <mergeCell ref="U309:U314"/>
    <mergeCell ref="U315:U317"/>
    <mergeCell ref="U318:U320"/>
    <mergeCell ref="U321:U323"/>
    <mergeCell ref="U324:U328"/>
    <mergeCell ref="U329:U333"/>
    <mergeCell ref="U334:U338"/>
    <mergeCell ref="U251:U256"/>
    <mergeCell ref="U257:U261"/>
    <mergeCell ref="U262:U266"/>
    <mergeCell ref="U267:U271"/>
    <mergeCell ref="U272:U276"/>
    <mergeCell ref="U277:U281"/>
    <mergeCell ref="U282:U286"/>
    <mergeCell ref="U287:U290"/>
    <mergeCell ref="U291:U296"/>
    <mergeCell ref="U437:U440"/>
    <mergeCell ref="U441:U445"/>
    <mergeCell ref="U446:U450"/>
    <mergeCell ref="U451:U456"/>
    <mergeCell ref="U457:U467"/>
    <mergeCell ref="U468:U473"/>
    <mergeCell ref="U379:U386"/>
    <mergeCell ref="U387:U390"/>
    <mergeCell ref="U391:U396"/>
    <mergeCell ref="U397:U403"/>
    <mergeCell ref="U404:U408"/>
    <mergeCell ref="U409:U414"/>
    <mergeCell ref="U415:U423"/>
    <mergeCell ref="U424:U429"/>
    <mergeCell ref="U430:U436"/>
    <mergeCell ref="U339:U341"/>
    <mergeCell ref="U342:U344"/>
    <mergeCell ref="U345:U347"/>
    <mergeCell ref="U348:U352"/>
    <mergeCell ref="U353:U355"/>
    <mergeCell ref="U356:U361"/>
    <mergeCell ref="U362:U369"/>
    <mergeCell ref="U370:U373"/>
    <mergeCell ref="U374:U378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7" r:id="rId5" display="https://zakupki.gov.ru/epz/ktru/ktruCard/ktru-description.html?itemId=10.12.20.000-00000006"/>
    <hyperlink ref="N12:N17" r:id="rId6" location="nsi/classifiercategory/viewitem/id/833" display="https://new.gz-spb.ru/ - nsi/classifiercategory/viewitem/id/833"/>
    <hyperlink ref="N18:N20" r:id="rId7" location="nsi/classifiercategory/viewitem/id/37753" display="https://new.gz-spb.ru/ - nsi/classifiercategory/viewitem/id/37753"/>
    <hyperlink ref="M21:M28" r:id="rId8" display="https://zakupki.gov.ru/epz/ktru/ktruCard/ktru-description.html?itemId=10.72.12.130-00000002"/>
    <hyperlink ref="N21:N28" r:id="rId9" location="nsi/classifiercategory/viewitem/id/80489" display="https://new.gz-spb.ru/ - nsi/classifiercategory/viewitem/id/80489"/>
    <hyperlink ref="M29:M36" r:id="rId10" display="https://zakupki.gov.ru/epz/ktru/ktruCard/ktru-description.html?itemId=01.25.19.190-00000029"/>
    <hyperlink ref="N29:N36" r:id="rId11" location="nsi/classifiercategory/viewitem/id/5653096" display="https://new.gz-spb.ru/ - nsi/classifiercategory/viewitem/id/5653096"/>
    <hyperlink ref="M37:M41" r:id="rId12" display="https://zakupki.gov.ru/epz/ktru/ktruCard/ktru-description.html?itemId=10.11.31.110-00000003"/>
    <hyperlink ref="N37:N41" r:id="rId13" location="nsi/classifiercategory/viewitem/id/750" display="https://new.gz-spb.ru/ - nsi/classifiercategory/viewitem/id/750"/>
    <hyperlink ref="M42:M46" r:id="rId14" display="https://zakupki.gov.ru/epz/ktru/ktruCard/ktru-description.html?itemId=10.11.31.140-00000001"/>
    <hyperlink ref="N42:N46" r:id="rId15" location="nsi/classifiercategory/viewitem/id/5849974" display="https://new.gz-spb.ru/ - nsi/classifiercategory/viewitem/id/5849974"/>
    <hyperlink ref="M47:M51" r:id="rId16" display="https://zakupki.gov.ru/epz/ktru/ktruCard/ktru-description.html?itemId=01.11.75.110-00000002"/>
    <hyperlink ref="N47:N51" r:id="rId17" location="nsi/classifiercategory/viewitem/id/794" display="https://new.gz-spb.ru/ - nsi/classifiercategory/viewitem/id/794"/>
    <hyperlink ref="M52:M55" r:id="rId18" display="https://zakupki.gov.ru/epz/ktru/ktruCard/ktru-description.html?itemId=10.39.16.000-00000002"/>
    <hyperlink ref="N52:N55" r:id="rId19" location="nsi/classifiercategory/viewitem/id/5825246" display="https://new.gz-spb.ru/ - nsi/classifiercategory/viewitem/id/5825246"/>
    <hyperlink ref="M56:M61" r:id="rId20" display="https://zakupki.gov.ru/epz/ktru/ktruCard/ktru-description.html?itemId=01.24.21.000-00000002"/>
    <hyperlink ref="N56:N61" r:id="rId21" location="nsi/classifiercategory/viewitem/id/760" display="https://new.gz-spb.ru/ - nsi/classifiercategory/viewitem/id/760"/>
    <hyperlink ref="M62:M65" r:id="rId22" display="https://zakupki.gov.ru/epz/ktru/ktruCard/ktru-description.html?itemId=10.89.13.111-00000003"/>
    <hyperlink ref="N62:N65" r:id="rId23" location="nsi/classifiercategory/viewitem/id/5828657" display="https://new.gz-spb.ru/ - nsi/classifiercategory/viewitem/id/5828657"/>
    <hyperlink ref="M66:M75" r:id="rId24" display="https://zakupki.gov.ru/epz/ktru/ktruCard/ktru-description.html?itemId=10.51.52.110-00000004"/>
    <hyperlink ref="N66:N75" r:id="rId25" location="nsi/classifiercategory/viewitem/id/153685" display="https://new.gz-spb.ru/ - nsi/classifiercategory/viewitem/id/153685"/>
    <hyperlink ref="M76:M85" r:id="rId26" display="https://zakupki.gov.ru/epz/ktru/ktruCard/ktru-description.html?itemId=10.51.52.110-00000004"/>
    <hyperlink ref="N76:N85" r:id="rId27" location="nsi/classifiercategory/viewitem/id/153686" display="https://new.gz-spb.ru/ - nsi/classifiercategory/viewitem/id/153686"/>
    <hyperlink ref="M86:M90" r:id="rId28" display="https://zakupki.gov.ru/epz/ktru/ktruCard/ktru-description.html?itemId=01.13.39.110-00000003"/>
    <hyperlink ref="N86:N90" r:id="rId29" location="nsi/classifiercategory/viewitem/id/324" display="https://new.gz-spb.ru/ - nsi/classifiercategory/viewitem/id/324"/>
    <hyperlink ref="M91:M96" r:id="rId30" display="https://zakupki.gov.ru/epz/ktru/ktruCard/ktru-description.html?itemId=10.82.14.000-00000009"/>
    <hyperlink ref="N91:N96" r:id="rId31" location="nsi/classifiercategory/viewitem/id/844" display="https://new.gz-spb.ru/ - nsi/classifiercategory/viewitem/id/844"/>
    <hyperlink ref="M97:M102" r:id="rId32" display="https://zakupki.gov.ru/epz/ktru/ktruCard/ktru-description.html?itemId=01.13.12.120-00000002"/>
    <hyperlink ref="N97:N102" r:id="rId33" location="nsi/classifiercategory/viewitem/id/648" display="https://new.gz-spb.ru/ - nsi/classifiercategory/viewitem/id/648"/>
    <hyperlink ref="N103:N106" r:id="rId34" location="nsi/classifiercategory/viewitem/id/793" display="https://new.gz-spb.ru/ - nsi/classifiercategory/viewitem/id/793"/>
    <hyperlink ref="M107:M110" r:id="rId35" display="https://zakupki.gov.ru/epz/ktru/ktruCard/ktru-description.html?itemId=01.13.13.000-00000006"/>
    <hyperlink ref="N107:N110" r:id="rId36" location="nsi/classifiercategory/viewitem/id/302" display="https://new.gz-spb.ru/ - nsi/classifiercategory/viewitem/id/302"/>
    <hyperlink ref="M111:M115" r:id="rId37" display="https://zakupki.gov.ru/epz/ktru/ktruCard/ktru-description.html?itemId=01.13.51.000-00000002"/>
    <hyperlink ref="M116:M120" r:id="rId38" display="https://zakupki.gov.ru/epz/ktru/ktruCard/ktru-description.html?itemId=01.13.51.000-00000002"/>
    <hyperlink ref="N111:N115" r:id="rId39" location="nsi/classifiercategory/viewitem/id/738" display="https://new.gz-spb.ru/ - nsi/classifiercategory/viewitem/id/738"/>
    <hyperlink ref="N116:N120" r:id="rId40" location="nsi/classifiercategory/viewitem/id/743" display="https://new.gz-spb.ru/ - nsi/classifiercategory/viewitem/id/743"/>
    <hyperlink ref="M121:M125" r:id="rId41" display="https://zakupki.gov.ru/epz/ktru/ktruCard/ktru-description.html?itemId=10.83.12.120-00000002"/>
    <hyperlink ref="N121:N125" r:id="rId42" location="nsi/classifiercategory/viewitem/id/5817091" display="https://new.gz-spb.ru/ - nsi/classifiercategory/viewitem/id/5817091"/>
    <hyperlink ref="M126:M130" r:id="rId43" display="https://zakupki.gov.ru/epz/ktru/ktruCard/ktru-description.html?itemId=10.62.11.110-00000010"/>
    <hyperlink ref="N126:N130" r:id="rId44" location="nsi/classifiercategory/viewitem/id/737" display="https://new.gz-spb.ru/ - nsi/classifiercategory/viewitem/id/737"/>
    <hyperlink ref="M131:M134" r:id="rId45" display="https://zakupki.gov.ru/epz/ktru/ktruCard/ktru-description.html?itemId=10.61.33.111-00000003"/>
    <hyperlink ref="N131:N134" r:id="rId46" location="nsi/classifiercategory/viewitem/id/789" display="https://new.gz-spb.ru/ - nsi/classifiercategory/viewitem/id/789"/>
    <hyperlink ref="M135:M139" r:id="rId47" display="https://zakupki.gov.ru/epz/ktru/ktruCard/ktru-description.html?itemId=10.61.32.113-00000003"/>
    <hyperlink ref="N135:N139" r:id="rId48" location="nsi/classifiercategory/viewitem/id/649" display="https://new.gz-spb.ru/ - nsi/classifiercategory/viewitem/id/649"/>
    <hyperlink ref="M140:M143" r:id="rId49" display="https://zakupki.gov.ru/epz/ktru/ktruCard/ktru-description.html?itemId=10.61.31.111-00000004"/>
    <hyperlink ref="N140:N143" r:id="rId50" location="nsi/classifiercategory/viewitem/id/310" display="https://new.gz-spb.ru/ - nsi/classifiercategory/viewitem/id/310"/>
    <hyperlink ref="M144:M148" r:id="rId51" display="https://zakupki.gov.ru/epz/ktru/ktruCard/ktru-description.html?itemId=10.61.31.110-00000005"/>
    <hyperlink ref="N144:N148" r:id="rId52" location="nsi/classifiercategory/viewitem/id/2935637" display="https://new.gz-spb.ru/ - nsi/classifiercategory/viewitem/id/2935637"/>
    <hyperlink ref="M149:M153" r:id="rId53" display="https://zakupki.gov.ru/epz/ktru/ktruCard/ktru-description.html?itemId=10.61.32.114-00000004"/>
    <hyperlink ref="N149:N153" r:id="rId54" location="nsi/classifiercategory/viewitem/id/792" display="https://new.gz-spb.ru/ - nsi/classifiercategory/viewitem/id/792"/>
    <hyperlink ref="M154:M160" r:id="rId55" display="https://zakupki.gov.ru/epz/ktru/ktruCard/ktru-description.html?itemId=10.61.10.000-00000003"/>
    <hyperlink ref="N154:N160" r:id="rId56" location="nsi/classifiercategory/viewitem/id/620" display="https://new.gz-spb.ru/ - nsi/classifiercategory/viewitem/id/620"/>
    <hyperlink ref="M161:M166" r:id="rId57" display="https://zakupki.gov.ru/epz/ktru/ktruCard/ktru-description.html?itemId=10.12.20.000-00000006"/>
    <hyperlink ref="N161:N166" r:id="rId58" location="nsi/classifiercategory/viewitem/id/5635720" display="https://new.gz-spb.ru/ - nsi/classifiercategory/viewitem/id/5635720"/>
    <hyperlink ref="M167:M173" r:id="rId59" display="https://zakupki.gov.ru/epz/ktru/ktruCard/ktru-description.html?itemId=10.12.20.000-00000007"/>
    <hyperlink ref="N167:N173" r:id="rId60" location="nsi/classifiercategory/viewitem/id/80295" display="https://new.gz-spb.ru/ - nsi/classifiercategory/viewitem/id/80295"/>
    <hyperlink ref="M174:M180" r:id="rId61" display="https://zakupki.gov.ru/epz/ktru/ktruCard/ktru-description.html?itemId=10.12.20.000-00000007"/>
    <hyperlink ref="N174:N180" r:id="rId62" location="nsi/classifiercategory/viewitem/id/735" display="https://new.gz-spb.ru/ - nsi/classifiercategory/viewitem/id/735"/>
    <hyperlink ref="M181:M184" r:id="rId63" display="https://zakupki.gov.ru/epz/ktru/ktruCard/ktru-description.html?itemId=10.84.23.164-00000001"/>
    <hyperlink ref="N181:N184" r:id="rId64" location="nsi/classifiercategory/viewitem/id/774" display="https://new.gz-spb.ru/ - nsi/classifiercategory/viewitem/id/774"/>
    <hyperlink ref="M185:M188" r:id="rId65" display="https://zakupki.gov.ru/epz/ktru/ktruCard/ktru-description.html?itemId=01.23.12.000-00000003"/>
    <hyperlink ref="N185:N188" r:id="rId66" location="nsi/classifiercategory/viewitem/id/79215" display="https://new.gz-spb.ru/ - nsi/classifiercategory/viewitem/id/79215"/>
    <hyperlink ref="M189:M191" r:id="rId67" display="https://zakupki.gov.ru/epz/ktru/ktruCard/ktru-description.html?itemId=20.14.34.231-00000001"/>
    <hyperlink ref="N189:N191" r:id="rId68" location="nsi/classifiercategory/viewitem/id/772" display="https://new.gz-spb.ru/ - nsi/classifiercategory/viewitem/id/772"/>
    <hyperlink ref="M192:M197" r:id="rId69" display="https://zakupki.gov.ru/epz/ktru/ktruCard/ktru-description.html?itemId=01.13.43.110-00000002"/>
    <hyperlink ref="M198:M200" r:id="rId70" display="https://zakupki.gov.ru/epz/ktru/ktruCard/ktru-description.html?itemId=01.13.43.190-00000002"/>
    <hyperlink ref="N192:N197" r:id="rId71" location="nsi/classifiercategory/viewitem/id/754" display="https://new.gz-spb.ru/ - nsi/classifiercategory/viewitem/id/754"/>
    <hyperlink ref="N198:N200" r:id="rId72" location="nsi/classifiercategory/viewitem/id/37779" display="https://new.gz-spb.ru/ - nsi/classifiercategory/viewitem/id/37779"/>
    <hyperlink ref="M201:M210" r:id="rId73" display="https://zakupki.gov.ru/epz/ktru/ktruCard/ktru-description.html?itemId=10.73.11.000-00000009"/>
    <hyperlink ref="N201:N210" r:id="rId74" location="nsi/classifiercategory/viewitem/id/5804048" display="https://new.gz-spb.ru/ - nsi/classifiercategory/viewitem/id/5804048"/>
    <hyperlink ref="M211:M215" r:id="rId75" display="https://zakupki.gov.ru/epz/ktru/ktruCard/ktru-description.html?itemId=01.23.14.000-00000003"/>
    <hyperlink ref="N211:N215" r:id="rId76" location="nsi/classifiercategory/viewitem/id/79221" display="https://new.gz-spb.ru/ - nsi/classifiercategory/viewitem/id/79221"/>
    <hyperlink ref="M216:M220" r:id="rId77" display="https://zakupki.gov.ru/epz/ktru/ktruCard/ktru-description.html?itemId=10.42.10.110-00000003"/>
    <hyperlink ref="N216:N220" r:id="rId78" location="nsi/classifiercategory/viewitem/id/5798665" display="https://new.gz-spb.ru/ - nsi/classifiercategory/viewitem/id/5798665"/>
    <hyperlink ref="M221:M225" r:id="rId79" display="https://zakupki.gov.ru/epz/ktru/ktruCard/ktru-description.html?itemId=10.41.54.000-00000003"/>
    <hyperlink ref="N221:N225" r:id="rId80" location="nsi/classifiercategory/viewitem/id/5804041" display="https://new.gz-spb.ru/ - nsi/classifiercategory/viewitem/id/5804041"/>
    <hyperlink ref="M226:M233" r:id="rId81" display="https://zakupki.gov.ru/epz/ktru/ktruCard/ktru-description.html?itemId=10.51.30.110-00000004"/>
    <hyperlink ref="N226:N233" r:id="rId82" location="nsi/classifiercategory/viewitem/id/80279" display="https://new.gz-spb.ru/ - nsi/classifiercategory/viewitem/id/80279"/>
    <hyperlink ref="M234:M243" r:id="rId83" display="https://zakupki.gov.ru/epz/ktru/ktruCard/ktru-description.html?itemId=10.51.11.000-00000007"/>
    <hyperlink ref="N234:N243" r:id="rId84" location="nsi/classifiercategory/viewitem/id/80304" display="https://new.gz-spb.ru/ - nsi/classifiercategory/viewitem/id/80304"/>
    <hyperlink ref="M244:M250" r:id="rId85" display="https://zakupki.gov.ru/epz/ktru/ktruCard/ktru-description.html?itemId=10.86.10.110-00000002"/>
    <hyperlink ref="N244:N250" r:id="rId86" location="nsi/classifiercategory/viewitem/id/5820875" display="https://new.gz-spb.ru/ - nsi/classifiercategory/viewitem/id/5820875"/>
    <hyperlink ref="M251:M256" r:id="rId87" display="https://zakupki.gov.ru/epz/ktru/ktruCard/ktru-description.html?itemId=10.51.51.000-00000001"/>
    <hyperlink ref="N251:N256" r:id="rId88" location="nsi/classifiercategory/viewitem/id/37789" display="https://new.gz-spb.ru/ - nsi/classifiercategory/viewitem/id/37789"/>
    <hyperlink ref="M257:M261" r:id="rId89" display="https://zakupki.gov.ru/epz/ktru/ktruCard/ktru-description.html?itemId=01.13.41.110-00000003"/>
    <hyperlink ref="N257:N261" r:id="rId90" location="nsi/classifiercategory/viewitem/id/762" display="https://new.gz-spb.ru/ - nsi/classifiercategory/viewitem/id/762"/>
    <hyperlink ref="M262:M266" r:id="rId91" display="https://zakupki.gov.ru/epz/ktru/ktruCard/ktru-description.html?itemId=10.61.21.110-00000004"/>
    <hyperlink ref="N262:N266" r:id="rId92" location="nsi/classifiercategory/viewitem/id/834" display="https://new.gz-spb.ru/ - nsi/classifiercategory/viewitem/id/834"/>
    <hyperlink ref="N267:N271" r:id="rId93" location="nsi/classifiercategory/viewitem/id/823" display="https://new.gz-spb.ru/ - nsi/classifiercategory/viewitem/id/823"/>
    <hyperlink ref="M272:M276" r:id="rId94" display="https://zakupki.gov.ru/epz/ktru/ktruCard/ktru-description.html?itemId=01.13.32.000-00000001"/>
    <hyperlink ref="M277:M281" r:id="rId95" display="https://zakupki.gov.ru/epz/ktru/ktruCard/ktru-description.html?itemId=01.13.32.000-00000002"/>
    <hyperlink ref="M282:M286" r:id="rId96" display="https://zakupki.gov.ru/epz/ktru/ktruCard/ktru-description.html?itemId=01.13.32.000-00000003"/>
    <hyperlink ref="N272:N276" r:id="rId97" location="nsi/classifiercategory/viewitem/id/5803955" display="https://new.gz-spb.ru/ - nsi/classifiercategory/viewitem/id/5803955"/>
    <hyperlink ref="N277:N281" r:id="rId98" location="nsi/classifiercategory/viewitem/id/5803958" display="https://new.gz-spb.ru/ - nsi/classifiercategory/viewitem/id/5803958"/>
    <hyperlink ref="N282:N286" r:id="rId99" location="nsi/classifiercategory/viewitem/id/5803962" display="https://new.gz-spb.ru/ - nsi/classifiercategory/viewitem/id/5803962"/>
    <hyperlink ref="N287:N290" r:id="rId100" location="nsi/classifiercategory/viewitem/id/814" display="https://new.gz-spb.ru/ - nsi/classifiercategory/viewitem/id/814"/>
    <hyperlink ref="N291:N296" r:id="rId101" location="nsi/classifiercategory/viewitem/id/5635722" display="https://new.gz-spb.ru/ - nsi/classifiercategory/viewitem/id/5635722"/>
    <hyperlink ref="N297:N302" r:id="rId102" location="nsi/classifiercategory/viewitem/id/706616" display="https://new.gz-spb.ru/ - nsi/classifiercategory/viewitem/id/706616"/>
    <hyperlink ref="M303:M308" r:id="rId103" display="https://zakupki.gov.ru/epz/ktru/ktruCard/ktru-description.html?itemId=01.13.34.000-00000001"/>
    <hyperlink ref="M309:M314" r:id="rId104" display="https://zakupki.gov.ru/epz/ktru/ktruCard/ktru-description.html?itemId=01.13.34.000-00000004"/>
    <hyperlink ref="N303:N308" r:id="rId105" location="nsi/classifiercategory/viewitem/id/5803965" display="https://new.gz-spb.ru/ - nsi/classifiercategory/viewitem/id/5803965"/>
    <hyperlink ref="N309:N314" r:id="rId106" location="nsi/classifiercategory/viewitem/id/5803970" display="https://new.gz-spb.ru/ - nsi/classifiercategory/viewitem/id/5803970"/>
    <hyperlink ref="N315:N317" r:id="rId107" location="nsi/classifiercategory/viewitem/id/769" display="https://new.gz-spb.ru/ - nsi/classifiercategory/viewitem/id/769"/>
    <hyperlink ref="N318:N320" r:id="rId108" location="nsi/classifiercategory/viewitem/id/80246" display="https://new.gz-spb.ru/ - nsi/classifiercategory/viewitem/id/80246"/>
    <hyperlink ref="N321:N323" r:id="rId109" location="nsi/classifiercategory/viewitem/id/815" display="https://new.gz-spb.ru/ - nsi/classifiercategory/viewitem/id/815"/>
    <hyperlink ref="M324:M328" r:id="rId110" display="https://zakupki.gov.ru/epz/ktru/ktruCard/ktru-description.html?itemId=01.13.49.110-00000003"/>
    <hyperlink ref="N324:N328" r:id="rId111" location="nsi/classifiercategory/viewitem/id/31" display="https://new.gz-spb.ru/ - nsi/classifiercategory/viewitem/id/31"/>
    <hyperlink ref="M329:M333" r:id="rId112" display="https://zakupki.gov.ru/epz/ktru/ktruCard/ktru-description.html?itemId=10.83.13.120-00000003"/>
    <hyperlink ref="N329:N333" r:id="rId113" location="nsi/classifiercategory/viewitem/id/773" display="https://new.gz-spb.ru/ - nsi/classifiercategory/viewitem/id/773"/>
    <hyperlink ref="M334:M338" r:id="rId114" display="https://zakupki.gov.ru/epz/ktru/ktruCard/ktru-description.html?itemId=01.47.21.000-00000014"/>
    <hyperlink ref="N334:N338" r:id="rId115" location="nsi/classifiercategory/viewitem/id/826" display="https://new.gz-spb.ru/ - nsi/classifiercategory/viewitem/id/826"/>
    <hyperlink ref="M339:M341" r:id="rId116" display="https://zakupki.gov.ru/epz/ktru/ktruCard/ktru-description.html?itemId=01.13.19.000-00000002"/>
    <hyperlink ref="M342:M344" r:id="rId117" display="https://zakupki.gov.ru/epz/ktru/ktruCard/ktru-description.html?itemId=01.13.19.000-00000006"/>
    <hyperlink ref="N339:N341" r:id="rId118" location="nsi/classifiercategory/viewitem/id/757" display="https://new.gz-spb.ru/ - nsi/classifiercategory/viewitem/id/757"/>
    <hyperlink ref="N342:N344" r:id="rId119" location="nsi/classifiercategory/viewitem/id/37770" display="https://new.gz-spb.ru/ - nsi/classifiercategory/viewitem/id/37770"/>
    <hyperlink ref="N345:N347" r:id="rId120" location="nsi/classifiercategory/viewitem/id/272930" display="https://new.gz-spb.ru/ - nsi/classifiercategory/viewitem/id/272930"/>
    <hyperlink ref="M348:M352" r:id="rId121" display="https://zakupki.gov.ru/epz/ktru/ktruCard/ktru-description.html?itemId=01.24.10.000-00000001"/>
    <hyperlink ref="N348:N352" r:id="rId122" location="nsi/classifiercategory/viewitem/id/247082" display="https://new.gz-spb.ru/ - nsi/classifiercategory/viewitem/id/247082"/>
    <hyperlink ref="N353:N355" r:id="rId123" location="nsi/classifiercategory/viewitem/id/272929" display="https://new.gz-spb.ru/ - nsi/classifiercategory/viewitem/id/272929"/>
    <hyperlink ref="N356:N361" r:id="rId124" location="nsi/classifiercategory/viewitem/id/5850909" display="https://new.gz-spb.ru/ - nsi/classifiercategory/viewitem/id/5850909"/>
    <hyperlink ref="M362:M369" r:id="rId125" display="https://zakupki.gov.ru/epz/ktru/ktruCard/ktru-description.html?itemId=10.71.11.110-00000002"/>
    <hyperlink ref="N362:N369" r:id="rId126" location="nsi/classifiercategory/viewitem/id/5842000" display="https://new.gz-spb.ru/ - nsi/classifiercategory/viewitem/id/5842000"/>
    <hyperlink ref="M370:M373" r:id="rId127" display="https://zakupki.gov.ru/epz/ktru/ktruCard/ktru-description.html?itemId=01.13.42.000-00000003"/>
    <hyperlink ref="N370:N373" r:id="rId128" location="nsi/classifiercategory/viewitem/id/37785" display="https://new.gz-spb.ru/ - nsi/classifiercategory/viewitem/id/37785"/>
    <hyperlink ref="M374:M378" r:id="rId129" display="https://zakupki.gov.ru/epz/ktru/ktruCard/ktru-description.html?itemId=01.25.19.190-00000010"/>
    <hyperlink ref="N374:N378" r:id="rId130" location="nsi/classifiercategory/viewitem/id/5653088" display="https://new.gz-spb.ru/ - nsi/classifiercategory/viewitem/id/5653088"/>
    <hyperlink ref="M379:M386" r:id="rId131" display="https://zakupki.gov.ru/epz/ktru/ktruCard/ktru-description.html?itemId=10.51.40.120-00000002"/>
    <hyperlink ref="N379:N386" r:id="rId132" location="nsi/classifiercategory/viewitem/id/80272" display="https://new.gz-spb.ru/ - nsi/classifiercategory/viewitem/id/80272"/>
    <hyperlink ref="M387:M390" r:id="rId133" display="https://zakupki.gov.ru/epz/ktru/ktruCard/ktru-description.html?itemId=10.61.22.130-00000001"/>
    <hyperlink ref="N387:N390" r:id="rId134" location="nsi/classifiercategory/viewitem/id/526374" display="https://new.gz-spb.ru/ - nsi/classifiercategory/viewitem/id/526374"/>
    <hyperlink ref="M391:M396" r:id="rId135" display="https://zakupki.gov.ru/epz/ktru/ktruCard/ktru-description.html?itemId=10.20.14.120-00000005"/>
    <hyperlink ref="N391:N396" r:id="rId136" location="nsi/classifiercategory/viewitem/id/825" display="https://new.gz-spb.ru/ - nsi/classifiercategory/viewitem/id/825"/>
    <hyperlink ref="M397:M403" r:id="rId137" display="https://zakupki.gov.ru/epz/ktru/ktruCard/ktru-description.html?itemId=10.51.40.300-00000005"/>
    <hyperlink ref="N397:N403" r:id="rId138" location="nsi/classifiercategory/viewitem/id/5873743" display="https://new.gz-spb.ru/ - nsi/classifiercategory/viewitem/id/5873743"/>
    <hyperlink ref="M404:M408" r:id="rId139" display="https://zakupki.gov.ru/epz/ktru/ktruCard/ktru-description.html?itemId=10.81.12.110-00000004"/>
    <hyperlink ref="N404:N408" r:id="rId140" location="nsi/classifiercategory/viewitem/id/154984" display="https://new.gz-spb.ru/ - nsi/classifiercategory/viewitem/id/154984"/>
    <hyperlink ref="M409:M414" r:id="rId141" display="https://zakupki.gov.ru/epz/ktru/ktruCard/ktru-description.html?itemId=10.51.52.200-00000002"/>
    <hyperlink ref="N409:N414" r:id="rId142" location="nsi/classifiercategory/viewitem/id/784" display="https://new.gz-spb.ru/ - nsi/classifiercategory/viewitem/id/784"/>
    <hyperlink ref="M415:M423" r:id="rId143" display="https://zakupki.gov.ru/epz/ktru/ktruCard/ktru-description.html?itemId=10.84.30.000-00000002"/>
    <hyperlink ref="N415:N423" r:id="rId144" location="nsi/classifiercategory/viewitem/id/5867669" display="https://new.gz-spb.ru/ - nsi/classifiercategory/viewitem/id/5867669"/>
    <hyperlink ref="N424:N429" r:id="rId145" location="nsi/classifiercategory/viewitem/id/821" display="https://new.gz-spb.ru/ - nsi/classifiercategory/viewitem/id/821"/>
    <hyperlink ref="M430:M436" r:id="rId146" display="https://zakupki.gov.ru/epz/ktru/ktruCard/ktru-description.html?itemId=10.39.25.130-00000029"/>
    <hyperlink ref="N430:N436" r:id="rId147" location="nsi/classifiercategory/viewitem/id/154966" display="https://new.gz-spb.ru/ - nsi/classifiercategory/viewitem/id/154966"/>
    <hyperlink ref="M437:M440" r:id="rId148" display="https://zakupki.gov.ru/epz/ktru/ktruCard/ktru-description.html?itemId=10.39.25.134-00000001"/>
    <hyperlink ref="N437:N440" r:id="rId149" location="nsi/classifiercategory/viewitem/id/153788" display="https://new.gz-spb.ru/ - nsi/classifiercategory/viewitem/id/153788"/>
    <hyperlink ref="M441:M445" r:id="rId150" display="https://zakupki.gov.ru/epz/ktru/ktruCard/ktru-description.html?itemId=10.72.11.120-00000005"/>
    <hyperlink ref="M446:M450" r:id="rId151" display="https://zakupki.gov.ru/epz/ktru/ktruCard/ktru-description.html?itemId=10.72.11.120-00000006"/>
    <hyperlink ref="N441:N445" r:id="rId152" location="nsi/classifiercategory/viewitem/id/5804036" display="https://new.gz-spb.ru/ - nsi/classifiercategory/viewitem/id/5804036"/>
    <hyperlink ref="N446:N450" r:id="rId153" location="nsi/classifiercategory/viewitem/id/5804037" display="https://new.gz-spb.ru/ - nsi/classifiercategory/viewitem/id/5804037"/>
    <hyperlink ref="M451:M456" r:id="rId154" display="https://zakupki.gov.ru/epz/ktru/ktruCard/ktru-description.html?itemId=10.72.12.120-00000006"/>
    <hyperlink ref="N451:N456" r:id="rId155" location="nsi/classifiercategory/viewitem/id/5870477" display="https://new.gz-spb.ru/ - nsi/classifiercategory/viewitem/id/5870477"/>
    <hyperlink ref="M457:M467" r:id="rId156" display="https://zakupki.gov.ru/epz/ktru/ktruCard/ktru-description.html?itemId=10.86.10.243-00000001"/>
    <hyperlink ref="N457:N467" r:id="rId157" location="nsi/classifiercategory/viewitem/id/5804069" display="https://new.gz-spb.ru/ - nsi/classifiercategory/viewitem/id/5804069"/>
    <hyperlink ref="M468:M473" r:id="rId158" display="https://zakupki.gov.ru/epz/ktru/ktruCard/ktru-description.html?itemId=10.39.21.120-00000001"/>
    <hyperlink ref="N468:N473" r:id="rId159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7"/>
  <sheetViews>
    <sheetView workbookViewId="0">
      <pane xSplit="5" ySplit="3" topLeftCell="F98" activePane="bottomRight" state="frozen"/>
      <selection pane="topRight" activeCell="F1" sqref="F1"/>
      <selection pane="bottomLeft" activeCell="A4" sqref="A4"/>
      <selection pane="bottomRight" activeCell="L140" sqref="L140"/>
    </sheetView>
  </sheetViews>
  <sheetFormatPr defaultRowHeight="11.25" customHeight="1" x14ac:dyDescent="0.25"/>
  <cols>
    <col min="2" max="2" width="15.42578125" customWidth="1"/>
    <col min="13" max="13" width="14.42578125" style="15" customWidth="1"/>
    <col min="14" max="14" width="12.85546875" style="15" customWidth="1"/>
    <col min="19" max="19" width="13.140625" customWidth="1"/>
    <col min="20" max="20" width="19" customWidth="1"/>
  </cols>
  <sheetData>
    <row r="1" spans="1:20" s="6" customFormat="1" ht="11.25" customHeight="1" x14ac:dyDescent="0.25">
      <c r="A1" s="63" t="s">
        <v>34</v>
      </c>
      <c r="B1" s="66" t="s">
        <v>35</v>
      </c>
      <c r="C1" s="66" t="s">
        <v>8</v>
      </c>
      <c r="D1" s="66" t="s">
        <v>36</v>
      </c>
      <c r="E1" s="66" t="s">
        <v>9</v>
      </c>
      <c r="F1" s="66" t="s">
        <v>37</v>
      </c>
      <c r="G1" s="66" t="s">
        <v>38</v>
      </c>
      <c r="H1" s="66"/>
      <c r="I1" s="66"/>
      <c r="J1" s="66"/>
      <c r="K1" s="66" t="s">
        <v>39</v>
      </c>
      <c r="L1" s="66" t="s">
        <v>40</v>
      </c>
      <c r="M1" s="66" t="s">
        <v>10</v>
      </c>
      <c r="N1" s="66" t="s">
        <v>41</v>
      </c>
      <c r="O1" s="66" t="s">
        <v>42</v>
      </c>
      <c r="P1" s="66" t="s">
        <v>43</v>
      </c>
      <c r="Q1" s="66" t="s">
        <v>44</v>
      </c>
      <c r="R1" s="56" t="s">
        <v>717</v>
      </c>
      <c r="S1" s="56" t="s">
        <v>715</v>
      </c>
      <c r="T1" s="52" t="s">
        <v>716</v>
      </c>
    </row>
    <row r="2" spans="1:20" s="6" customFormat="1" ht="11.25" customHeight="1" x14ac:dyDescent="0.25">
      <c r="A2" s="64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57"/>
      <c r="S2" s="57"/>
      <c r="T2" s="53"/>
    </row>
    <row r="3" spans="1:20" s="6" customFormat="1" ht="11.25" customHeight="1" thickBot="1" x14ac:dyDescent="0.3">
      <c r="A3" s="65"/>
      <c r="B3" s="68"/>
      <c r="C3" s="68"/>
      <c r="D3" s="68"/>
      <c r="E3" s="68"/>
      <c r="F3" s="68"/>
      <c r="G3" s="28" t="s">
        <v>49</v>
      </c>
      <c r="H3" s="28" t="s">
        <v>50</v>
      </c>
      <c r="I3" s="68"/>
      <c r="J3" s="68"/>
      <c r="K3" s="68"/>
      <c r="L3" s="68"/>
      <c r="M3" s="68"/>
      <c r="N3" s="68"/>
      <c r="O3" s="68"/>
      <c r="P3" s="68"/>
      <c r="Q3" s="68"/>
      <c r="R3" s="58"/>
      <c r="S3" s="58"/>
      <c r="T3" s="54"/>
    </row>
    <row r="4" spans="1:20" s="5" customFormat="1" ht="11.25" customHeight="1" x14ac:dyDescent="0.2">
      <c r="A4" s="61">
        <v>1</v>
      </c>
      <c r="B4" s="61" t="s">
        <v>3</v>
      </c>
      <c r="C4" s="61" t="s">
        <v>4</v>
      </c>
      <c r="D4" s="61" t="s">
        <v>5</v>
      </c>
      <c r="E4" s="61" t="s">
        <v>6</v>
      </c>
      <c r="F4" s="24" t="s">
        <v>23</v>
      </c>
      <c r="G4" s="24" t="s">
        <v>22</v>
      </c>
      <c r="H4" s="24" t="s">
        <v>22</v>
      </c>
      <c r="I4" s="24" t="s">
        <v>22</v>
      </c>
      <c r="J4" s="24" t="s">
        <v>24</v>
      </c>
      <c r="K4" s="25" t="s">
        <v>25</v>
      </c>
      <c r="L4" s="61" t="s">
        <v>26</v>
      </c>
      <c r="M4" s="59" t="s">
        <v>7</v>
      </c>
      <c r="N4" s="59" t="str">
        <f t="shared" ref="N4" si="0">C4&amp;"-"&amp;D4</f>
        <v>01.23.13.000-002</v>
      </c>
      <c r="O4" s="24" t="s">
        <v>27</v>
      </c>
      <c r="P4" s="26">
        <v>44865</v>
      </c>
      <c r="Q4" s="61" t="s">
        <v>22</v>
      </c>
      <c r="R4" s="73" t="e">
        <f>VLOOKUP(B4,БАЗА,6,FALSE)</f>
        <v>#N/A</v>
      </c>
      <c r="S4" s="73" t="e">
        <f>VLOOKUP(B4,БАЗА,7,FALSE)</f>
        <v>#N/A</v>
      </c>
      <c r="T4" s="73" t="e">
        <f t="shared" ref="T4:T35" si="1">ROUND(R4*S4,2)</f>
        <v>#N/A</v>
      </c>
    </row>
    <row r="5" spans="1:20" s="5" customFormat="1" ht="11.25" customHeight="1" x14ac:dyDescent="0.2">
      <c r="A5" s="62"/>
      <c r="B5" s="62"/>
      <c r="C5" s="62"/>
      <c r="D5" s="62" t="s">
        <v>22</v>
      </c>
      <c r="E5" s="62" t="s">
        <v>22</v>
      </c>
      <c r="F5" s="2" t="s">
        <v>28</v>
      </c>
      <c r="G5" s="2" t="s">
        <v>22</v>
      </c>
      <c r="H5" s="2" t="s">
        <v>22</v>
      </c>
      <c r="I5" s="2" t="s">
        <v>22</v>
      </c>
      <c r="J5" s="2" t="s">
        <v>29</v>
      </c>
      <c r="K5" s="3" t="s">
        <v>25</v>
      </c>
      <c r="L5" s="62" t="s">
        <v>22</v>
      </c>
      <c r="M5" s="60" t="s">
        <v>22</v>
      </c>
      <c r="N5" s="60"/>
      <c r="O5" s="2" t="s">
        <v>27</v>
      </c>
      <c r="P5" s="4">
        <v>44865</v>
      </c>
      <c r="Q5" s="62"/>
      <c r="R5" s="72"/>
      <c r="S5" s="72"/>
      <c r="T5" s="72"/>
    </row>
    <row r="6" spans="1:20" s="5" customFormat="1" ht="11.25" customHeight="1" x14ac:dyDescent="0.2">
      <c r="A6" s="62"/>
      <c r="B6" s="62"/>
      <c r="C6" s="62"/>
      <c r="D6" s="62" t="s">
        <v>22</v>
      </c>
      <c r="E6" s="62" t="s">
        <v>22</v>
      </c>
      <c r="F6" s="2" t="s">
        <v>30</v>
      </c>
      <c r="G6" s="2" t="s">
        <v>22</v>
      </c>
      <c r="H6" s="2" t="s">
        <v>22</v>
      </c>
      <c r="I6" s="2" t="s">
        <v>22</v>
      </c>
      <c r="J6" s="2" t="s">
        <v>31</v>
      </c>
      <c r="K6" s="3" t="s">
        <v>25</v>
      </c>
      <c r="L6" s="62" t="s">
        <v>22</v>
      </c>
      <c r="M6" s="60" t="s">
        <v>22</v>
      </c>
      <c r="N6" s="60"/>
      <c r="O6" s="2" t="s">
        <v>27</v>
      </c>
      <c r="P6" s="4">
        <v>44865</v>
      </c>
      <c r="Q6" s="62"/>
      <c r="R6" s="72"/>
      <c r="S6" s="72"/>
      <c r="T6" s="72"/>
    </row>
    <row r="7" spans="1:20" s="5" customFormat="1" ht="11.25" customHeight="1" x14ac:dyDescent="0.2">
      <c r="A7" s="62"/>
      <c r="B7" s="62"/>
      <c r="C7" s="62"/>
      <c r="D7" s="62" t="s">
        <v>22</v>
      </c>
      <c r="E7" s="62" t="s">
        <v>22</v>
      </c>
      <c r="F7" s="2" t="s">
        <v>32</v>
      </c>
      <c r="G7" s="2" t="s">
        <v>22</v>
      </c>
      <c r="H7" s="2" t="s">
        <v>22</v>
      </c>
      <c r="I7" s="2" t="s">
        <v>22</v>
      </c>
      <c r="J7" s="2" t="s">
        <v>33</v>
      </c>
      <c r="K7" s="3" t="s">
        <v>25</v>
      </c>
      <c r="L7" s="62" t="s">
        <v>22</v>
      </c>
      <c r="M7" s="60" t="s">
        <v>22</v>
      </c>
      <c r="N7" s="60"/>
      <c r="O7" s="2" t="s">
        <v>27</v>
      </c>
      <c r="P7" s="4">
        <v>44865</v>
      </c>
      <c r="Q7" s="62"/>
      <c r="R7" s="72"/>
      <c r="S7" s="72"/>
      <c r="T7" s="72"/>
    </row>
    <row r="8" spans="1:20" s="5" customFormat="1" ht="11.25" customHeight="1" x14ac:dyDescent="0.2">
      <c r="A8" s="62">
        <v>2</v>
      </c>
      <c r="B8" s="62" t="s">
        <v>13</v>
      </c>
      <c r="C8" s="62" t="s">
        <v>14</v>
      </c>
      <c r="D8" s="62" t="s">
        <v>11</v>
      </c>
      <c r="E8" s="62" t="s">
        <v>6</v>
      </c>
      <c r="F8" s="2" t="s">
        <v>51</v>
      </c>
      <c r="G8" s="2" t="s">
        <v>22</v>
      </c>
      <c r="H8" s="2" t="s">
        <v>22</v>
      </c>
      <c r="I8" s="2" t="s">
        <v>22</v>
      </c>
      <c r="J8" s="2" t="s">
        <v>52</v>
      </c>
      <c r="K8" s="3" t="s">
        <v>25</v>
      </c>
      <c r="L8" s="62" t="s">
        <v>53</v>
      </c>
      <c r="M8" s="60" t="s">
        <v>15</v>
      </c>
      <c r="N8" s="60" t="str">
        <f t="shared" ref="N8" si="2">C8&amp;"-"&amp;D8</f>
        <v>01.22.12.000-001</v>
      </c>
      <c r="O8" s="2" t="s">
        <v>27</v>
      </c>
      <c r="P8" s="4">
        <v>44865</v>
      </c>
      <c r="Q8" s="62" t="s">
        <v>22</v>
      </c>
      <c r="R8" s="72" t="e">
        <f>VLOOKUP(B8,БАЗА,6,FALSE)</f>
        <v>#N/A</v>
      </c>
      <c r="S8" s="72" t="e">
        <f>VLOOKUP(B8,БАЗА,7,FALSE)</f>
        <v>#N/A</v>
      </c>
      <c r="T8" s="72" t="e">
        <f t="shared" si="1"/>
        <v>#N/A</v>
      </c>
    </row>
    <row r="9" spans="1:20" s="5" customFormat="1" ht="11.25" customHeight="1" x14ac:dyDescent="0.2">
      <c r="A9" s="62"/>
      <c r="B9" s="62"/>
      <c r="C9" s="62"/>
      <c r="D9" s="62" t="s">
        <v>22</v>
      </c>
      <c r="E9" s="62" t="s">
        <v>22</v>
      </c>
      <c r="F9" s="2" t="s">
        <v>28</v>
      </c>
      <c r="G9" s="2" t="s">
        <v>22</v>
      </c>
      <c r="H9" s="2" t="s">
        <v>22</v>
      </c>
      <c r="I9" s="2" t="s">
        <v>22</v>
      </c>
      <c r="J9" s="2" t="s">
        <v>29</v>
      </c>
      <c r="K9" s="3" t="s">
        <v>25</v>
      </c>
      <c r="L9" s="62" t="s">
        <v>22</v>
      </c>
      <c r="M9" s="60" t="s">
        <v>22</v>
      </c>
      <c r="N9" s="60"/>
      <c r="O9" s="2" t="s">
        <v>27</v>
      </c>
      <c r="P9" s="4">
        <v>44865</v>
      </c>
      <c r="Q9" s="62"/>
      <c r="R9" s="72"/>
      <c r="S9" s="72"/>
      <c r="T9" s="72"/>
    </row>
    <row r="10" spans="1:20" s="5" customFormat="1" ht="11.25" customHeight="1" x14ac:dyDescent="0.2">
      <c r="A10" s="62"/>
      <c r="B10" s="62"/>
      <c r="C10" s="62"/>
      <c r="D10" s="62" t="s">
        <v>22</v>
      </c>
      <c r="E10" s="62" t="s">
        <v>22</v>
      </c>
      <c r="F10" s="2" t="s">
        <v>30</v>
      </c>
      <c r="G10" s="2" t="s">
        <v>22</v>
      </c>
      <c r="H10" s="2" t="s">
        <v>22</v>
      </c>
      <c r="I10" s="2" t="s">
        <v>22</v>
      </c>
      <c r="J10" s="2" t="s">
        <v>31</v>
      </c>
      <c r="K10" s="3" t="s">
        <v>25</v>
      </c>
      <c r="L10" s="62" t="s">
        <v>22</v>
      </c>
      <c r="M10" s="60" t="s">
        <v>22</v>
      </c>
      <c r="N10" s="60"/>
      <c r="O10" s="2" t="s">
        <v>27</v>
      </c>
      <c r="P10" s="4">
        <v>44865</v>
      </c>
      <c r="Q10" s="62"/>
      <c r="R10" s="72"/>
      <c r="S10" s="72"/>
      <c r="T10" s="72"/>
    </row>
    <row r="11" spans="1:20" s="5" customFormat="1" ht="11.25" customHeight="1" x14ac:dyDescent="0.2">
      <c r="A11" s="62"/>
      <c r="B11" s="62"/>
      <c r="C11" s="62"/>
      <c r="D11" s="62" t="s">
        <v>22</v>
      </c>
      <c r="E11" s="62" t="s">
        <v>22</v>
      </c>
      <c r="F11" s="2" t="s">
        <v>32</v>
      </c>
      <c r="G11" s="2" t="s">
        <v>22</v>
      </c>
      <c r="H11" s="2" t="s">
        <v>22</v>
      </c>
      <c r="I11" s="2" t="s">
        <v>22</v>
      </c>
      <c r="J11" s="2" t="s">
        <v>54</v>
      </c>
      <c r="K11" s="3" t="s">
        <v>25</v>
      </c>
      <c r="L11" s="62" t="s">
        <v>22</v>
      </c>
      <c r="M11" s="60" t="s">
        <v>22</v>
      </c>
      <c r="N11" s="60"/>
      <c r="O11" s="2" t="s">
        <v>27</v>
      </c>
      <c r="P11" s="4">
        <v>44865</v>
      </c>
      <c r="Q11" s="62"/>
      <c r="R11" s="72"/>
      <c r="S11" s="72"/>
      <c r="T11" s="72"/>
    </row>
    <row r="12" spans="1:20" s="5" customFormat="1" ht="11.25" customHeight="1" x14ac:dyDescent="0.2">
      <c r="A12" s="62">
        <v>3</v>
      </c>
      <c r="B12" s="62" t="s">
        <v>87</v>
      </c>
      <c r="C12" s="62" t="s">
        <v>88</v>
      </c>
      <c r="D12" s="62" t="s">
        <v>89</v>
      </c>
      <c r="E12" s="62" t="s">
        <v>6</v>
      </c>
      <c r="F12" s="2" t="s">
        <v>90</v>
      </c>
      <c r="G12" s="2" t="s">
        <v>22</v>
      </c>
      <c r="H12" s="2" t="s">
        <v>22</v>
      </c>
      <c r="I12" s="2" t="s">
        <v>22</v>
      </c>
      <c r="J12" s="2" t="s">
        <v>91</v>
      </c>
      <c r="K12" s="3" t="s">
        <v>25</v>
      </c>
      <c r="L12" s="62" t="s">
        <v>92</v>
      </c>
      <c r="M12" s="60" t="s">
        <v>93</v>
      </c>
      <c r="N12" s="60" t="str">
        <f t="shared" ref="N12" si="3">C12&amp;"-"&amp;D12</f>
        <v>01.25.19.190-006</v>
      </c>
      <c r="O12" s="2" t="s">
        <v>27</v>
      </c>
      <c r="P12" s="4">
        <v>44347</v>
      </c>
      <c r="Q12" s="62" t="s">
        <v>58</v>
      </c>
      <c r="R12" s="72" t="e">
        <f>VLOOKUP(B12,БАЗА,6,FALSE)</f>
        <v>#N/A</v>
      </c>
      <c r="S12" s="72" t="e">
        <f>VLOOKUP(B12,БАЗА,7,FALSE)</f>
        <v>#N/A</v>
      </c>
      <c r="T12" s="72" t="e">
        <f t="shared" si="1"/>
        <v>#N/A</v>
      </c>
    </row>
    <row r="13" spans="1:20" s="5" customFormat="1" ht="11.25" customHeight="1" x14ac:dyDescent="0.2">
      <c r="A13" s="62"/>
      <c r="B13" s="62"/>
      <c r="C13" s="62"/>
      <c r="D13" s="62" t="s">
        <v>22</v>
      </c>
      <c r="E13" s="62" t="s">
        <v>22</v>
      </c>
      <c r="F13" s="2" t="s">
        <v>94</v>
      </c>
      <c r="G13" s="2" t="s">
        <v>22</v>
      </c>
      <c r="H13" s="2" t="s">
        <v>22</v>
      </c>
      <c r="I13" s="2" t="s">
        <v>22</v>
      </c>
      <c r="J13" s="2" t="s">
        <v>95</v>
      </c>
      <c r="K13" s="3" t="s">
        <v>25</v>
      </c>
      <c r="L13" s="62" t="s">
        <v>22</v>
      </c>
      <c r="M13" s="60" t="s">
        <v>22</v>
      </c>
      <c r="N13" s="60"/>
      <c r="O13" s="2" t="s">
        <v>27</v>
      </c>
      <c r="P13" s="4">
        <v>44347</v>
      </c>
      <c r="Q13" s="62"/>
      <c r="R13" s="72"/>
      <c r="S13" s="72"/>
      <c r="T13" s="72"/>
    </row>
    <row r="14" spans="1:20" s="5" customFormat="1" ht="11.25" customHeight="1" x14ac:dyDescent="0.2">
      <c r="A14" s="62"/>
      <c r="B14" s="62"/>
      <c r="C14" s="62"/>
      <c r="D14" s="62" t="s">
        <v>22</v>
      </c>
      <c r="E14" s="62" t="s">
        <v>22</v>
      </c>
      <c r="F14" s="2" t="s">
        <v>96</v>
      </c>
      <c r="G14" s="2" t="s">
        <v>22</v>
      </c>
      <c r="H14" s="2" t="s">
        <v>22</v>
      </c>
      <c r="I14" s="2" t="s">
        <v>22</v>
      </c>
      <c r="J14" s="2" t="s">
        <v>97</v>
      </c>
      <c r="K14" s="3" t="s">
        <v>25</v>
      </c>
      <c r="L14" s="62" t="s">
        <v>22</v>
      </c>
      <c r="M14" s="60" t="s">
        <v>22</v>
      </c>
      <c r="N14" s="60"/>
      <c r="O14" s="2" t="s">
        <v>27</v>
      </c>
      <c r="P14" s="4">
        <v>44347</v>
      </c>
      <c r="Q14" s="62"/>
      <c r="R14" s="72"/>
      <c r="S14" s="72"/>
      <c r="T14" s="72"/>
    </row>
    <row r="15" spans="1:20" s="5" customFormat="1" ht="11.25" customHeight="1" x14ac:dyDescent="0.2">
      <c r="A15" s="62"/>
      <c r="B15" s="62"/>
      <c r="C15" s="62"/>
      <c r="D15" s="62" t="s">
        <v>22</v>
      </c>
      <c r="E15" s="62" t="s">
        <v>22</v>
      </c>
      <c r="F15" s="2" t="s">
        <v>98</v>
      </c>
      <c r="G15" s="2" t="s">
        <v>22</v>
      </c>
      <c r="H15" s="2" t="s">
        <v>22</v>
      </c>
      <c r="I15" s="2" t="s">
        <v>22</v>
      </c>
      <c r="J15" s="2" t="s">
        <v>99</v>
      </c>
      <c r="K15" s="3" t="s">
        <v>25</v>
      </c>
      <c r="L15" s="62" t="s">
        <v>22</v>
      </c>
      <c r="M15" s="60" t="s">
        <v>22</v>
      </c>
      <c r="N15" s="60"/>
      <c r="O15" s="2" t="s">
        <v>27</v>
      </c>
      <c r="P15" s="4">
        <v>44347</v>
      </c>
      <c r="Q15" s="62"/>
      <c r="R15" s="72"/>
      <c r="S15" s="72"/>
      <c r="T15" s="72"/>
    </row>
    <row r="16" spans="1:20" s="5" customFormat="1" ht="11.25" customHeight="1" x14ac:dyDescent="0.2">
      <c r="A16" s="62"/>
      <c r="B16" s="62"/>
      <c r="C16" s="62"/>
      <c r="D16" s="62" t="s">
        <v>22</v>
      </c>
      <c r="E16" s="62" t="s">
        <v>22</v>
      </c>
      <c r="F16" s="2" t="s">
        <v>100</v>
      </c>
      <c r="G16" s="2" t="s">
        <v>22</v>
      </c>
      <c r="H16" s="2" t="s">
        <v>22</v>
      </c>
      <c r="I16" s="2" t="s">
        <v>101</v>
      </c>
      <c r="J16" s="2" t="s">
        <v>22</v>
      </c>
      <c r="K16" s="3" t="s">
        <v>25</v>
      </c>
      <c r="L16" s="62" t="s">
        <v>22</v>
      </c>
      <c r="M16" s="60" t="s">
        <v>22</v>
      </c>
      <c r="N16" s="60"/>
      <c r="O16" s="2" t="s">
        <v>27</v>
      </c>
      <c r="P16" s="4">
        <v>44347</v>
      </c>
      <c r="Q16" s="62"/>
      <c r="R16" s="72"/>
      <c r="S16" s="72"/>
      <c r="T16" s="72"/>
    </row>
    <row r="17" spans="1:20" s="5" customFormat="1" ht="11.25" customHeight="1" x14ac:dyDescent="0.2">
      <c r="A17" s="62"/>
      <c r="B17" s="62"/>
      <c r="C17" s="62"/>
      <c r="D17" s="62" t="s">
        <v>22</v>
      </c>
      <c r="E17" s="62" t="s">
        <v>22</v>
      </c>
      <c r="F17" s="2" t="s">
        <v>23</v>
      </c>
      <c r="G17" s="2" t="s">
        <v>22</v>
      </c>
      <c r="H17" s="2" t="s">
        <v>22</v>
      </c>
      <c r="I17" s="2" t="s">
        <v>22</v>
      </c>
      <c r="J17" s="2" t="s">
        <v>102</v>
      </c>
      <c r="K17" s="3" t="s">
        <v>25</v>
      </c>
      <c r="L17" s="62" t="s">
        <v>22</v>
      </c>
      <c r="M17" s="60" t="s">
        <v>22</v>
      </c>
      <c r="N17" s="60"/>
      <c r="O17" s="2" t="s">
        <v>27</v>
      </c>
      <c r="P17" s="4">
        <v>44347</v>
      </c>
      <c r="Q17" s="62"/>
      <c r="R17" s="72"/>
      <c r="S17" s="72"/>
      <c r="T17" s="72"/>
    </row>
    <row r="18" spans="1:20" s="5" customFormat="1" ht="11.25" customHeight="1" x14ac:dyDescent="0.2">
      <c r="A18" s="62"/>
      <c r="B18" s="62"/>
      <c r="C18" s="62"/>
      <c r="D18" s="62" t="s">
        <v>22</v>
      </c>
      <c r="E18" s="62" t="s">
        <v>22</v>
      </c>
      <c r="F18" s="2" t="s">
        <v>30</v>
      </c>
      <c r="G18" s="2" t="s">
        <v>22</v>
      </c>
      <c r="H18" s="2" t="s">
        <v>22</v>
      </c>
      <c r="I18" s="2" t="s">
        <v>22</v>
      </c>
      <c r="J18" s="2" t="s">
        <v>31</v>
      </c>
      <c r="K18" s="3" t="s">
        <v>25</v>
      </c>
      <c r="L18" s="62" t="s">
        <v>22</v>
      </c>
      <c r="M18" s="60" t="s">
        <v>22</v>
      </c>
      <c r="N18" s="60"/>
      <c r="O18" s="2" t="s">
        <v>27</v>
      </c>
      <c r="P18" s="4">
        <v>44347</v>
      </c>
      <c r="Q18" s="62"/>
      <c r="R18" s="72"/>
      <c r="S18" s="72"/>
      <c r="T18" s="72"/>
    </row>
    <row r="19" spans="1:20" s="5" customFormat="1" ht="11.25" customHeight="1" x14ac:dyDescent="0.2">
      <c r="A19" s="62"/>
      <c r="B19" s="62"/>
      <c r="C19" s="62"/>
      <c r="D19" s="62" t="s">
        <v>22</v>
      </c>
      <c r="E19" s="62" t="s">
        <v>22</v>
      </c>
      <c r="F19" s="2" t="s">
        <v>32</v>
      </c>
      <c r="G19" s="2" t="s">
        <v>22</v>
      </c>
      <c r="H19" s="2" t="s">
        <v>22</v>
      </c>
      <c r="I19" s="2" t="s">
        <v>22</v>
      </c>
      <c r="J19" s="2" t="s">
        <v>103</v>
      </c>
      <c r="K19" s="3" t="s">
        <v>25</v>
      </c>
      <c r="L19" s="62" t="s">
        <v>22</v>
      </c>
      <c r="M19" s="60" t="s">
        <v>22</v>
      </c>
      <c r="N19" s="60"/>
      <c r="O19" s="2" t="s">
        <v>27</v>
      </c>
      <c r="P19" s="4">
        <v>44347</v>
      </c>
      <c r="Q19" s="62"/>
      <c r="R19" s="72"/>
      <c r="S19" s="72"/>
      <c r="T19" s="72"/>
    </row>
    <row r="20" spans="1:20" s="5" customFormat="1" ht="11.25" customHeight="1" x14ac:dyDescent="0.2">
      <c r="A20" s="62">
        <v>4</v>
      </c>
      <c r="B20" s="62" t="s">
        <v>125</v>
      </c>
      <c r="C20" s="62" t="s">
        <v>126</v>
      </c>
      <c r="D20" s="62" t="s">
        <v>11</v>
      </c>
      <c r="E20" s="62" t="s">
        <v>6</v>
      </c>
      <c r="F20" s="2" t="s">
        <v>127</v>
      </c>
      <c r="G20" s="2" t="s">
        <v>22</v>
      </c>
      <c r="H20" s="2" t="s">
        <v>22</v>
      </c>
      <c r="I20" s="2" t="s">
        <v>22</v>
      </c>
      <c r="J20" s="2" t="s">
        <v>128</v>
      </c>
      <c r="K20" s="3" t="s">
        <v>25</v>
      </c>
      <c r="L20" s="62" t="s">
        <v>129</v>
      </c>
      <c r="M20" s="71" t="s">
        <v>130</v>
      </c>
      <c r="N20" s="71" t="str">
        <f t="shared" ref="N20" si="4">C20&amp;"-"&amp;D20</f>
        <v>01.11.75.110-001</v>
      </c>
      <c r="O20" s="2" t="s">
        <v>27</v>
      </c>
      <c r="P20" s="4">
        <v>44865</v>
      </c>
      <c r="Q20" s="62" t="s">
        <v>58</v>
      </c>
      <c r="R20" s="72" t="e">
        <f>VLOOKUP(B20,БАЗА,6,FALSE)</f>
        <v>#N/A</v>
      </c>
      <c r="S20" s="72" t="e">
        <f>VLOOKUP(B20,БАЗА,7,FALSE)</f>
        <v>#N/A</v>
      </c>
      <c r="T20" s="72" t="e">
        <f t="shared" si="1"/>
        <v>#N/A</v>
      </c>
    </row>
    <row r="21" spans="1:20" s="5" customFormat="1" ht="11.25" customHeight="1" x14ac:dyDescent="0.2">
      <c r="A21" s="62"/>
      <c r="B21" s="62"/>
      <c r="C21" s="62"/>
      <c r="D21" s="62" t="s">
        <v>22</v>
      </c>
      <c r="E21" s="62" t="s">
        <v>22</v>
      </c>
      <c r="F21" s="2" t="s">
        <v>131</v>
      </c>
      <c r="G21" s="2" t="s">
        <v>22</v>
      </c>
      <c r="H21" s="2" t="s">
        <v>22</v>
      </c>
      <c r="I21" s="2" t="s">
        <v>22</v>
      </c>
      <c r="J21" s="2" t="s">
        <v>52</v>
      </c>
      <c r="K21" s="3" t="s">
        <v>25</v>
      </c>
      <c r="L21" s="62" t="s">
        <v>22</v>
      </c>
      <c r="M21" s="71" t="s">
        <v>22</v>
      </c>
      <c r="N21" s="71"/>
      <c r="O21" s="2" t="s">
        <v>27</v>
      </c>
      <c r="P21" s="4">
        <v>44865</v>
      </c>
      <c r="Q21" s="62"/>
      <c r="R21" s="72"/>
      <c r="S21" s="72"/>
      <c r="T21" s="72"/>
    </row>
    <row r="22" spans="1:20" s="5" customFormat="1" ht="11.25" customHeight="1" x14ac:dyDescent="0.2">
      <c r="A22" s="62"/>
      <c r="B22" s="62"/>
      <c r="C22" s="62"/>
      <c r="D22" s="62" t="s">
        <v>22</v>
      </c>
      <c r="E22" s="62" t="s">
        <v>22</v>
      </c>
      <c r="F22" s="2" t="s">
        <v>66</v>
      </c>
      <c r="G22" s="2" t="s">
        <v>22</v>
      </c>
      <c r="H22" s="2" t="s">
        <v>132</v>
      </c>
      <c r="I22" s="2" t="s">
        <v>22</v>
      </c>
      <c r="J22" s="2" t="s">
        <v>22</v>
      </c>
      <c r="K22" s="3" t="s">
        <v>6</v>
      </c>
      <c r="L22" s="62" t="s">
        <v>22</v>
      </c>
      <c r="M22" s="71" t="s">
        <v>22</v>
      </c>
      <c r="N22" s="71"/>
      <c r="O22" s="2" t="s">
        <v>27</v>
      </c>
      <c r="P22" s="4">
        <v>44865</v>
      </c>
      <c r="Q22" s="62"/>
      <c r="R22" s="72"/>
      <c r="S22" s="72"/>
      <c r="T22" s="72"/>
    </row>
    <row r="23" spans="1:20" s="5" customFormat="1" ht="11.25" customHeight="1" x14ac:dyDescent="0.2">
      <c r="A23" s="62"/>
      <c r="B23" s="62"/>
      <c r="C23" s="62"/>
      <c r="D23" s="62" t="s">
        <v>22</v>
      </c>
      <c r="E23" s="62" t="s">
        <v>22</v>
      </c>
      <c r="F23" s="2" t="s">
        <v>68</v>
      </c>
      <c r="G23" s="2" t="s">
        <v>22</v>
      </c>
      <c r="H23" s="2" t="s">
        <v>22</v>
      </c>
      <c r="I23" s="2" t="s">
        <v>22</v>
      </c>
      <c r="J23" s="2" t="s">
        <v>69</v>
      </c>
      <c r="K23" s="3" t="s">
        <v>25</v>
      </c>
      <c r="L23" s="62" t="s">
        <v>22</v>
      </c>
      <c r="M23" s="71" t="s">
        <v>22</v>
      </c>
      <c r="N23" s="71"/>
      <c r="O23" s="2" t="s">
        <v>27</v>
      </c>
      <c r="P23" s="4">
        <v>44865</v>
      </c>
      <c r="Q23" s="62"/>
      <c r="R23" s="72"/>
      <c r="S23" s="72"/>
      <c r="T23" s="72"/>
    </row>
    <row r="24" spans="1:20" s="5" customFormat="1" ht="11.25" customHeight="1" x14ac:dyDescent="0.2">
      <c r="A24" s="62"/>
      <c r="B24" s="62"/>
      <c r="C24" s="62"/>
      <c r="D24" s="62" t="s">
        <v>22</v>
      </c>
      <c r="E24" s="62" t="s">
        <v>22</v>
      </c>
      <c r="F24" s="2" t="s">
        <v>32</v>
      </c>
      <c r="G24" s="2" t="s">
        <v>22</v>
      </c>
      <c r="H24" s="2" t="s">
        <v>22</v>
      </c>
      <c r="I24" s="2" t="s">
        <v>22</v>
      </c>
      <c r="J24" s="2" t="s">
        <v>133</v>
      </c>
      <c r="K24" s="3" t="s">
        <v>25</v>
      </c>
      <c r="L24" s="62" t="s">
        <v>22</v>
      </c>
      <c r="M24" s="71" t="s">
        <v>22</v>
      </c>
      <c r="N24" s="71"/>
      <c r="O24" s="2" t="s">
        <v>27</v>
      </c>
      <c r="P24" s="4">
        <v>44865</v>
      </c>
      <c r="Q24" s="62"/>
      <c r="R24" s="72"/>
      <c r="S24" s="72"/>
      <c r="T24" s="72"/>
    </row>
    <row r="25" spans="1:20" s="5" customFormat="1" ht="11.25" customHeight="1" x14ac:dyDescent="0.2">
      <c r="A25" s="62">
        <v>5</v>
      </c>
      <c r="B25" s="62" t="s">
        <v>139</v>
      </c>
      <c r="C25" s="62" t="s">
        <v>140</v>
      </c>
      <c r="D25" s="62" t="s">
        <v>11</v>
      </c>
      <c r="E25" s="62" t="s">
        <v>6</v>
      </c>
      <c r="F25" s="2" t="s">
        <v>141</v>
      </c>
      <c r="G25" s="2" t="s">
        <v>22</v>
      </c>
      <c r="H25" s="2" t="s">
        <v>22</v>
      </c>
      <c r="I25" s="2" t="s">
        <v>22</v>
      </c>
      <c r="J25" s="2" t="s">
        <v>142</v>
      </c>
      <c r="K25" s="3" t="s">
        <v>25</v>
      </c>
      <c r="L25" s="62" t="s">
        <v>143</v>
      </c>
      <c r="M25" s="71" t="s">
        <v>144</v>
      </c>
      <c r="N25" s="71" t="str">
        <f t="shared" ref="N25" si="5">C25&amp;"-"&amp;D25</f>
        <v>01.24.21.000-001</v>
      </c>
      <c r="O25" s="2" t="s">
        <v>27</v>
      </c>
      <c r="P25" s="4">
        <v>44865</v>
      </c>
      <c r="Q25" s="62" t="s">
        <v>58</v>
      </c>
      <c r="R25" s="72" t="e">
        <f>VLOOKUP(B25,БАЗА,6,FALSE)</f>
        <v>#N/A</v>
      </c>
      <c r="S25" s="72" t="e">
        <f>VLOOKUP(B25,БАЗА,7,FALSE)</f>
        <v>#N/A</v>
      </c>
      <c r="T25" s="72" t="e">
        <f t="shared" si="1"/>
        <v>#N/A</v>
      </c>
    </row>
    <row r="26" spans="1:20" s="5" customFormat="1" ht="11.25" customHeight="1" x14ac:dyDescent="0.2">
      <c r="A26" s="62"/>
      <c r="B26" s="62"/>
      <c r="C26" s="62"/>
      <c r="D26" s="62" t="s">
        <v>22</v>
      </c>
      <c r="E26" s="62" t="s">
        <v>22</v>
      </c>
      <c r="F26" s="2" t="s">
        <v>23</v>
      </c>
      <c r="G26" s="2" t="s">
        <v>22</v>
      </c>
      <c r="H26" s="2" t="s">
        <v>22</v>
      </c>
      <c r="I26" s="2" t="s">
        <v>22</v>
      </c>
      <c r="J26" s="2" t="s">
        <v>52</v>
      </c>
      <c r="K26" s="3" t="s">
        <v>25</v>
      </c>
      <c r="L26" s="62" t="s">
        <v>22</v>
      </c>
      <c r="M26" s="71" t="s">
        <v>22</v>
      </c>
      <c r="N26" s="71"/>
      <c r="O26" s="2" t="s">
        <v>27</v>
      </c>
      <c r="P26" s="4">
        <v>44865</v>
      </c>
      <c r="Q26" s="62"/>
      <c r="R26" s="72"/>
      <c r="S26" s="72"/>
      <c r="T26" s="72"/>
    </row>
    <row r="27" spans="1:20" s="5" customFormat="1" ht="11.25" customHeight="1" x14ac:dyDescent="0.2">
      <c r="A27" s="62"/>
      <c r="B27" s="62"/>
      <c r="C27" s="62"/>
      <c r="D27" s="62" t="s">
        <v>22</v>
      </c>
      <c r="E27" s="62" t="s">
        <v>22</v>
      </c>
      <c r="F27" s="2" t="s">
        <v>145</v>
      </c>
      <c r="G27" s="2" t="s">
        <v>22</v>
      </c>
      <c r="H27" s="2" t="s">
        <v>22</v>
      </c>
      <c r="I27" s="2" t="s">
        <v>22</v>
      </c>
      <c r="J27" s="2" t="s">
        <v>146</v>
      </c>
      <c r="K27" s="3" t="s">
        <v>25</v>
      </c>
      <c r="L27" s="62" t="s">
        <v>22</v>
      </c>
      <c r="M27" s="71" t="s">
        <v>22</v>
      </c>
      <c r="N27" s="71"/>
      <c r="O27" s="2" t="s">
        <v>27</v>
      </c>
      <c r="P27" s="4">
        <v>44865</v>
      </c>
      <c r="Q27" s="62"/>
      <c r="R27" s="72"/>
      <c r="S27" s="72"/>
      <c r="T27" s="72"/>
    </row>
    <row r="28" spans="1:20" s="5" customFormat="1" ht="11.25" customHeight="1" x14ac:dyDescent="0.2">
      <c r="A28" s="62"/>
      <c r="B28" s="62"/>
      <c r="C28" s="62"/>
      <c r="D28" s="62" t="s">
        <v>22</v>
      </c>
      <c r="E28" s="62" t="s">
        <v>22</v>
      </c>
      <c r="F28" s="2" t="s">
        <v>28</v>
      </c>
      <c r="G28" s="2" t="s">
        <v>22</v>
      </c>
      <c r="H28" s="2" t="s">
        <v>22</v>
      </c>
      <c r="I28" s="2" t="s">
        <v>22</v>
      </c>
      <c r="J28" s="2" t="s">
        <v>29</v>
      </c>
      <c r="K28" s="3" t="s">
        <v>25</v>
      </c>
      <c r="L28" s="62" t="s">
        <v>22</v>
      </c>
      <c r="M28" s="71" t="s">
        <v>22</v>
      </c>
      <c r="N28" s="71"/>
      <c r="O28" s="2" t="s">
        <v>27</v>
      </c>
      <c r="P28" s="4">
        <v>44865</v>
      </c>
      <c r="Q28" s="62"/>
      <c r="R28" s="72"/>
      <c r="S28" s="72"/>
      <c r="T28" s="72"/>
    </row>
    <row r="29" spans="1:20" s="5" customFormat="1" ht="11.25" customHeight="1" x14ac:dyDescent="0.2">
      <c r="A29" s="62"/>
      <c r="B29" s="62"/>
      <c r="C29" s="62"/>
      <c r="D29" s="62" t="s">
        <v>22</v>
      </c>
      <c r="E29" s="62" t="s">
        <v>22</v>
      </c>
      <c r="F29" s="2" t="s">
        <v>30</v>
      </c>
      <c r="G29" s="2" t="s">
        <v>22</v>
      </c>
      <c r="H29" s="2" t="s">
        <v>22</v>
      </c>
      <c r="I29" s="2" t="s">
        <v>22</v>
      </c>
      <c r="J29" s="2" t="s">
        <v>31</v>
      </c>
      <c r="K29" s="3" t="s">
        <v>25</v>
      </c>
      <c r="L29" s="62" t="s">
        <v>22</v>
      </c>
      <c r="M29" s="71" t="s">
        <v>22</v>
      </c>
      <c r="N29" s="71"/>
      <c r="O29" s="2" t="s">
        <v>27</v>
      </c>
      <c r="P29" s="4">
        <v>44865</v>
      </c>
      <c r="Q29" s="62"/>
      <c r="R29" s="72"/>
      <c r="S29" s="72"/>
      <c r="T29" s="72"/>
    </row>
    <row r="30" spans="1:20" s="5" customFormat="1" ht="11.25" customHeight="1" x14ac:dyDescent="0.2">
      <c r="A30" s="62"/>
      <c r="B30" s="62"/>
      <c r="C30" s="62"/>
      <c r="D30" s="62" t="s">
        <v>22</v>
      </c>
      <c r="E30" s="62" t="s">
        <v>22</v>
      </c>
      <c r="F30" s="2" t="s">
        <v>32</v>
      </c>
      <c r="G30" s="2" t="s">
        <v>22</v>
      </c>
      <c r="H30" s="2" t="s">
        <v>22</v>
      </c>
      <c r="I30" s="2" t="s">
        <v>22</v>
      </c>
      <c r="J30" s="2" t="s">
        <v>147</v>
      </c>
      <c r="K30" s="3" t="s">
        <v>25</v>
      </c>
      <c r="L30" s="62" t="s">
        <v>22</v>
      </c>
      <c r="M30" s="71" t="s">
        <v>22</v>
      </c>
      <c r="N30" s="71"/>
      <c r="O30" s="2" t="s">
        <v>27</v>
      </c>
      <c r="P30" s="4">
        <v>44865</v>
      </c>
      <c r="Q30" s="62"/>
      <c r="R30" s="72"/>
      <c r="S30" s="72"/>
      <c r="T30" s="72"/>
    </row>
    <row r="31" spans="1:20" s="10" customFormat="1" ht="11.25" customHeight="1" x14ac:dyDescent="0.25">
      <c r="A31" s="62">
        <v>6</v>
      </c>
      <c r="B31" s="62" t="s">
        <v>148</v>
      </c>
      <c r="C31" s="62" t="s">
        <v>149</v>
      </c>
      <c r="D31" s="62" t="s">
        <v>5</v>
      </c>
      <c r="E31" s="62" t="s">
        <v>6</v>
      </c>
      <c r="F31" s="7" t="s">
        <v>131</v>
      </c>
      <c r="G31" s="7" t="s">
        <v>22</v>
      </c>
      <c r="H31" s="7" t="s">
        <v>22</v>
      </c>
      <c r="I31" s="7" t="s">
        <v>22</v>
      </c>
      <c r="J31" s="7" t="s">
        <v>102</v>
      </c>
      <c r="K31" s="8" t="s">
        <v>25</v>
      </c>
      <c r="L31" s="62" t="s">
        <v>150</v>
      </c>
      <c r="M31" s="71" t="s">
        <v>151</v>
      </c>
      <c r="N31" s="71" t="str">
        <f t="shared" ref="N31" si="6">C31&amp;"-"&amp;D31</f>
        <v>10.89.13.111-002</v>
      </c>
      <c r="O31" s="7" t="s">
        <v>27</v>
      </c>
      <c r="P31" s="9">
        <v>45443</v>
      </c>
      <c r="Q31" s="62" t="s">
        <v>58</v>
      </c>
      <c r="R31" s="72" t="e">
        <f>VLOOKUP(B31,БАЗА,6,FALSE)</f>
        <v>#N/A</v>
      </c>
      <c r="S31" s="72" t="e">
        <f>VLOOKUP(B31,БАЗА,7,FALSE)</f>
        <v>#N/A</v>
      </c>
      <c r="T31" s="72" t="e">
        <f t="shared" si="1"/>
        <v>#N/A</v>
      </c>
    </row>
    <row r="32" spans="1:20" s="10" customFormat="1" ht="11.25" customHeight="1" x14ac:dyDescent="0.25">
      <c r="A32" s="62"/>
      <c r="B32" s="62"/>
      <c r="C32" s="62"/>
      <c r="D32" s="62" t="s">
        <v>22</v>
      </c>
      <c r="E32" s="62" t="s">
        <v>22</v>
      </c>
      <c r="F32" s="7" t="s">
        <v>66</v>
      </c>
      <c r="G32" s="7" t="s">
        <v>152</v>
      </c>
      <c r="H32" s="7" t="s">
        <v>132</v>
      </c>
      <c r="I32" s="7" t="s">
        <v>22</v>
      </c>
      <c r="J32" s="7" t="s">
        <v>22</v>
      </c>
      <c r="K32" s="8" t="s">
        <v>6</v>
      </c>
      <c r="L32" s="62" t="s">
        <v>22</v>
      </c>
      <c r="M32" s="71" t="s">
        <v>22</v>
      </c>
      <c r="N32" s="71"/>
      <c r="O32" s="7" t="s">
        <v>27</v>
      </c>
      <c r="P32" s="9">
        <v>45443</v>
      </c>
      <c r="Q32" s="62"/>
      <c r="R32" s="72"/>
      <c r="S32" s="72"/>
      <c r="T32" s="72"/>
    </row>
    <row r="33" spans="1:20" s="10" customFormat="1" ht="11.25" customHeight="1" x14ac:dyDescent="0.25">
      <c r="A33" s="62"/>
      <c r="B33" s="62"/>
      <c r="C33" s="62"/>
      <c r="D33" s="62" t="s">
        <v>22</v>
      </c>
      <c r="E33" s="62" t="s">
        <v>22</v>
      </c>
      <c r="F33" s="7" t="s">
        <v>68</v>
      </c>
      <c r="G33" s="7" t="s">
        <v>22</v>
      </c>
      <c r="H33" s="7" t="s">
        <v>22</v>
      </c>
      <c r="I33" s="7" t="s">
        <v>22</v>
      </c>
      <c r="J33" s="7" t="s">
        <v>69</v>
      </c>
      <c r="K33" s="8" t="s">
        <v>25</v>
      </c>
      <c r="L33" s="62" t="s">
        <v>22</v>
      </c>
      <c r="M33" s="71" t="s">
        <v>22</v>
      </c>
      <c r="N33" s="71"/>
      <c r="O33" s="7" t="s">
        <v>27</v>
      </c>
      <c r="P33" s="9">
        <v>45443</v>
      </c>
      <c r="Q33" s="62"/>
      <c r="R33" s="72"/>
      <c r="S33" s="72"/>
      <c r="T33" s="72"/>
    </row>
    <row r="34" spans="1:20" s="10" customFormat="1" ht="11.25" customHeight="1" x14ac:dyDescent="0.25">
      <c r="A34" s="62"/>
      <c r="B34" s="62"/>
      <c r="C34" s="62"/>
      <c r="D34" s="62" t="s">
        <v>22</v>
      </c>
      <c r="E34" s="62" t="s">
        <v>22</v>
      </c>
      <c r="F34" s="7" t="s">
        <v>32</v>
      </c>
      <c r="G34" s="7" t="s">
        <v>22</v>
      </c>
      <c r="H34" s="7" t="s">
        <v>22</v>
      </c>
      <c r="I34" s="7" t="s">
        <v>153</v>
      </c>
      <c r="J34" s="7" t="s">
        <v>22</v>
      </c>
      <c r="K34" s="8" t="s">
        <v>25</v>
      </c>
      <c r="L34" s="62" t="s">
        <v>22</v>
      </c>
      <c r="M34" s="71" t="s">
        <v>22</v>
      </c>
      <c r="N34" s="71"/>
      <c r="O34" s="7" t="s">
        <v>27</v>
      </c>
      <c r="P34" s="9">
        <v>45443</v>
      </c>
      <c r="Q34" s="62"/>
      <c r="R34" s="72"/>
      <c r="S34" s="72"/>
      <c r="T34" s="72"/>
    </row>
    <row r="35" spans="1:20" s="14" customFormat="1" ht="11.25" customHeight="1" x14ac:dyDescent="0.2">
      <c r="A35" s="70">
        <v>7</v>
      </c>
      <c r="B35" s="70" t="s">
        <v>180</v>
      </c>
      <c r="C35" s="70" t="s">
        <v>181</v>
      </c>
      <c r="D35" s="70" t="s">
        <v>11</v>
      </c>
      <c r="E35" s="70" t="s">
        <v>6</v>
      </c>
      <c r="F35" s="11" t="s">
        <v>182</v>
      </c>
      <c r="G35" s="11" t="s">
        <v>22</v>
      </c>
      <c r="H35" s="11" t="s">
        <v>22</v>
      </c>
      <c r="I35" s="11" t="s">
        <v>22</v>
      </c>
      <c r="J35" s="11" t="s">
        <v>183</v>
      </c>
      <c r="K35" s="12" t="s">
        <v>25</v>
      </c>
      <c r="L35" s="70" t="s">
        <v>184</v>
      </c>
      <c r="M35" s="71" t="s">
        <v>185</v>
      </c>
      <c r="N35" s="71" t="str">
        <f t="shared" ref="N35" si="7">C35&amp;"-"&amp;D35</f>
        <v>10.82.13.000-001</v>
      </c>
      <c r="O35" s="11" t="s">
        <v>27</v>
      </c>
      <c r="P35" s="13">
        <v>44074</v>
      </c>
      <c r="Q35" s="70" t="s">
        <v>58</v>
      </c>
      <c r="R35" s="74" t="e">
        <f>VLOOKUP(B35,БАЗА,6,FALSE)</f>
        <v>#N/A</v>
      </c>
      <c r="S35" s="74" t="e">
        <f>VLOOKUP(B35,БАЗА,7,FALSE)</f>
        <v>#N/A</v>
      </c>
      <c r="T35" s="74" t="e">
        <f t="shared" si="1"/>
        <v>#N/A</v>
      </c>
    </row>
    <row r="36" spans="1:20" s="14" customFormat="1" ht="11.25" customHeight="1" x14ac:dyDescent="0.2">
      <c r="A36" s="70"/>
      <c r="B36" s="70"/>
      <c r="C36" s="70"/>
      <c r="D36" s="70" t="s">
        <v>22</v>
      </c>
      <c r="E36" s="70" t="s">
        <v>22</v>
      </c>
      <c r="F36" s="11" t="s">
        <v>186</v>
      </c>
      <c r="G36" s="11" t="s">
        <v>22</v>
      </c>
      <c r="H36" s="11" t="s">
        <v>22</v>
      </c>
      <c r="I36" s="11" t="s">
        <v>22</v>
      </c>
      <c r="J36" s="11" t="s">
        <v>178</v>
      </c>
      <c r="K36" s="12" t="s">
        <v>25</v>
      </c>
      <c r="L36" s="70" t="s">
        <v>22</v>
      </c>
      <c r="M36" s="71" t="s">
        <v>22</v>
      </c>
      <c r="N36" s="71"/>
      <c r="O36" s="11" t="s">
        <v>27</v>
      </c>
      <c r="P36" s="13">
        <v>44074</v>
      </c>
      <c r="Q36" s="70"/>
      <c r="R36" s="74"/>
      <c r="S36" s="74"/>
      <c r="T36" s="74"/>
    </row>
    <row r="37" spans="1:20" s="14" customFormat="1" ht="11.25" customHeight="1" x14ac:dyDescent="0.2">
      <c r="A37" s="70"/>
      <c r="B37" s="70"/>
      <c r="C37" s="70"/>
      <c r="D37" s="70" t="s">
        <v>22</v>
      </c>
      <c r="E37" s="70" t="s">
        <v>22</v>
      </c>
      <c r="F37" s="11" t="s">
        <v>66</v>
      </c>
      <c r="G37" s="11" t="s">
        <v>22</v>
      </c>
      <c r="H37" s="11" t="s">
        <v>132</v>
      </c>
      <c r="I37" s="11" t="s">
        <v>22</v>
      </c>
      <c r="J37" s="11" t="s">
        <v>22</v>
      </c>
      <c r="K37" s="12" t="s">
        <v>6</v>
      </c>
      <c r="L37" s="70" t="s">
        <v>22</v>
      </c>
      <c r="M37" s="71" t="s">
        <v>22</v>
      </c>
      <c r="N37" s="71"/>
      <c r="O37" s="11" t="s">
        <v>27</v>
      </c>
      <c r="P37" s="13">
        <v>44074</v>
      </c>
      <c r="Q37" s="70"/>
      <c r="R37" s="74"/>
      <c r="S37" s="74"/>
      <c r="T37" s="74"/>
    </row>
    <row r="38" spans="1:20" s="14" customFormat="1" ht="11.25" customHeight="1" x14ac:dyDescent="0.2">
      <c r="A38" s="70"/>
      <c r="B38" s="70"/>
      <c r="C38" s="70"/>
      <c r="D38" s="70" t="s">
        <v>22</v>
      </c>
      <c r="E38" s="70" t="s">
        <v>22</v>
      </c>
      <c r="F38" s="11" t="s">
        <v>82</v>
      </c>
      <c r="G38" s="11" t="s">
        <v>22</v>
      </c>
      <c r="H38" s="11" t="s">
        <v>22</v>
      </c>
      <c r="I38" s="11" t="s">
        <v>22</v>
      </c>
      <c r="J38" s="11" t="s">
        <v>83</v>
      </c>
      <c r="K38" s="12" t="s">
        <v>25</v>
      </c>
      <c r="L38" s="70" t="s">
        <v>22</v>
      </c>
      <c r="M38" s="71" t="s">
        <v>22</v>
      </c>
      <c r="N38" s="71"/>
      <c r="O38" s="11" t="s">
        <v>27</v>
      </c>
      <c r="P38" s="13">
        <v>44074</v>
      </c>
      <c r="Q38" s="70"/>
      <c r="R38" s="74"/>
      <c r="S38" s="74"/>
      <c r="T38" s="74"/>
    </row>
    <row r="39" spans="1:20" s="14" customFormat="1" ht="11.25" customHeight="1" x14ac:dyDescent="0.2">
      <c r="A39" s="70"/>
      <c r="B39" s="70"/>
      <c r="C39" s="70"/>
      <c r="D39" s="70" t="s">
        <v>22</v>
      </c>
      <c r="E39" s="70" t="s">
        <v>22</v>
      </c>
      <c r="F39" s="11" t="s">
        <v>68</v>
      </c>
      <c r="G39" s="11" t="s">
        <v>22</v>
      </c>
      <c r="H39" s="11" t="s">
        <v>22</v>
      </c>
      <c r="I39" s="11" t="s">
        <v>22</v>
      </c>
      <c r="J39" s="11" t="s">
        <v>69</v>
      </c>
      <c r="K39" s="12" t="s">
        <v>25</v>
      </c>
      <c r="L39" s="70" t="s">
        <v>22</v>
      </c>
      <c r="M39" s="71" t="s">
        <v>22</v>
      </c>
      <c r="N39" s="71"/>
      <c r="O39" s="11" t="s">
        <v>27</v>
      </c>
      <c r="P39" s="13">
        <v>44074</v>
      </c>
      <c r="Q39" s="70"/>
      <c r="R39" s="74"/>
      <c r="S39" s="74"/>
      <c r="T39" s="74"/>
    </row>
    <row r="40" spans="1:20" s="14" customFormat="1" ht="11.25" customHeight="1" x14ac:dyDescent="0.2">
      <c r="A40" s="70"/>
      <c r="B40" s="70"/>
      <c r="C40" s="70"/>
      <c r="D40" s="70" t="s">
        <v>22</v>
      </c>
      <c r="E40" s="70" t="s">
        <v>22</v>
      </c>
      <c r="F40" s="11" t="s">
        <v>32</v>
      </c>
      <c r="G40" s="11" t="s">
        <v>22</v>
      </c>
      <c r="H40" s="11" t="s">
        <v>22</v>
      </c>
      <c r="I40" s="11" t="s">
        <v>22</v>
      </c>
      <c r="J40" s="11" t="s">
        <v>187</v>
      </c>
      <c r="K40" s="12" t="s">
        <v>25</v>
      </c>
      <c r="L40" s="70" t="s">
        <v>22</v>
      </c>
      <c r="M40" s="71" t="s">
        <v>22</v>
      </c>
      <c r="N40" s="71"/>
      <c r="O40" s="11" t="s">
        <v>27</v>
      </c>
      <c r="P40" s="13">
        <v>44074</v>
      </c>
      <c r="Q40" s="70"/>
      <c r="R40" s="74"/>
      <c r="S40" s="74"/>
      <c r="T40" s="74"/>
    </row>
    <row r="41" spans="1:20" s="5" customFormat="1" ht="11.25" customHeight="1" x14ac:dyDescent="0.2">
      <c r="A41" s="62">
        <v>8</v>
      </c>
      <c r="B41" s="62" t="s">
        <v>204</v>
      </c>
      <c r="C41" s="62" t="s">
        <v>205</v>
      </c>
      <c r="D41" s="62" t="s">
        <v>156</v>
      </c>
      <c r="E41" s="62" t="s">
        <v>6</v>
      </c>
      <c r="F41" s="2" t="s">
        <v>23</v>
      </c>
      <c r="G41" s="2" t="s">
        <v>22</v>
      </c>
      <c r="H41" s="2" t="s">
        <v>22</v>
      </c>
      <c r="I41" s="2" t="s">
        <v>22</v>
      </c>
      <c r="J41" s="2" t="s">
        <v>102</v>
      </c>
      <c r="K41" s="3" t="s">
        <v>25</v>
      </c>
      <c r="L41" s="62" t="s">
        <v>206</v>
      </c>
      <c r="M41" s="71" t="s">
        <v>207</v>
      </c>
      <c r="N41" s="71" t="str">
        <f t="shared" ref="N41" si="8">C41&amp;"-"&amp;D41</f>
        <v>01.13.13.000-003</v>
      </c>
      <c r="O41" s="2" t="s">
        <v>27</v>
      </c>
      <c r="P41" s="4">
        <v>43677</v>
      </c>
      <c r="Q41" s="62" t="s">
        <v>58</v>
      </c>
      <c r="R41" s="72" t="e">
        <f>VLOOKUP(B41,БАЗА,6,FALSE)</f>
        <v>#N/A</v>
      </c>
      <c r="S41" s="72" t="e">
        <f>VLOOKUP(B41,БАЗА,7,FALSE)</f>
        <v>#N/A</v>
      </c>
      <c r="T41" s="72" t="e">
        <f t="shared" ref="T41:T70" si="9">ROUND(R41*S41,2)</f>
        <v>#N/A</v>
      </c>
    </row>
    <row r="42" spans="1:20" s="5" customFormat="1" ht="11.25" customHeight="1" x14ac:dyDescent="0.2">
      <c r="A42" s="62"/>
      <c r="B42" s="62"/>
      <c r="C42" s="62"/>
      <c r="D42" s="62" t="s">
        <v>22</v>
      </c>
      <c r="E42" s="62" t="s">
        <v>22</v>
      </c>
      <c r="F42" s="2" t="s">
        <v>28</v>
      </c>
      <c r="G42" s="2" t="s">
        <v>22</v>
      </c>
      <c r="H42" s="2" t="s">
        <v>22</v>
      </c>
      <c r="I42" s="2" t="s">
        <v>22</v>
      </c>
      <c r="J42" s="2" t="s">
        <v>195</v>
      </c>
      <c r="K42" s="3" t="s">
        <v>25</v>
      </c>
      <c r="L42" s="62" t="s">
        <v>22</v>
      </c>
      <c r="M42" s="71" t="s">
        <v>22</v>
      </c>
      <c r="N42" s="71"/>
      <c r="O42" s="2" t="s">
        <v>27</v>
      </c>
      <c r="P42" s="4">
        <v>43677</v>
      </c>
      <c r="Q42" s="62"/>
      <c r="R42" s="72"/>
      <c r="S42" s="72"/>
      <c r="T42" s="72"/>
    </row>
    <row r="43" spans="1:20" s="5" customFormat="1" ht="11.25" customHeight="1" x14ac:dyDescent="0.2">
      <c r="A43" s="62"/>
      <c r="B43" s="62"/>
      <c r="C43" s="62"/>
      <c r="D43" s="62" t="s">
        <v>22</v>
      </c>
      <c r="E43" s="62" t="s">
        <v>22</v>
      </c>
      <c r="F43" s="2" t="s">
        <v>30</v>
      </c>
      <c r="G43" s="2" t="s">
        <v>22</v>
      </c>
      <c r="H43" s="2" t="s">
        <v>22</v>
      </c>
      <c r="I43" s="2" t="s">
        <v>22</v>
      </c>
      <c r="J43" s="2" t="s">
        <v>31</v>
      </c>
      <c r="K43" s="3" t="s">
        <v>25</v>
      </c>
      <c r="L43" s="62" t="s">
        <v>22</v>
      </c>
      <c r="M43" s="71" t="s">
        <v>22</v>
      </c>
      <c r="N43" s="71"/>
      <c r="O43" s="2" t="s">
        <v>27</v>
      </c>
      <c r="P43" s="4">
        <v>43677</v>
      </c>
      <c r="Q43" s="62"/>
      <c r="R43" s="72"/>
      <c r="S43" s="72"/>
      <c r="T43" s="72"/>
    </row>
    <row r="44" spans="1:20" s="5" customFormat="1" ht="11.25" customHeight="1" x14ac:dyDescent="0.2">
      <c r="A44" s="62"/>
      <c r="B44" s="62"/>
      <c r="C44" s="62"/>
      <c r="D44" s="62" t="s">
        <v>22</v>
      </c>
      <c r="E44" s="62" t="s">
        <v>22</v>
      </c>
      <c r="F44" s="2" t="s">
        <v>32</v>
      </c>
      <c r="G44" s="2" t="s">
        <v>22</v>
      </c>
      <c r="H44" s="2" t="s">
        <v>22</v>
      </c>
      <c r="I44" s="2" t="s">
        <v>22</v>
      </c>
      <c r="J44" s="2" t="s">
        <v>208</v>
      </c>
      <c r="K44" s="3" t="s">
        <v>25</v>
      </c>
      <c r="L44" s="62" t="s">
        <v>22</v>
      </c>
      <c r="M44" s="71" t="s">
        <v>22</v>
      </c>
      <c r="N44" s="71"/>
      <c r="O44" s="2" t="s">
        <v>27</v>
      </c>
      <c r="P44" s="4">
        <v>43677</v>
      </c>
      <c r="Q44" s="62"/>
      <c r="R44" s="72"/>
      <c r="S44" s="72"/>
      <c r="T44" s="72"/>
    </row>
    <row r="45" spans="1:20" s="14" customFormat="1" ht="11.25" customHeight="1" x14ac:dyDescent="0.2">
      <c r="A45" s="70">
        <v>9</v>
      </c>
      <c r="B45" s="70" t="s">
        <v>220</v>
      </c>
      <c r="C45" s="70" t="s">
        <v>221</v>
      </c>
      <c r="D45" s="70" t="s">
        <v>5</v>
      </c>
      <c r="E45" s="70" t="s">
        <v>6</v>
      </c>
      <c r="F45" s="11" t="s">
        <v>222</v>
      </c>
      <c r="G45" s="11" t="s">
        <v>22</v>
      </c>
      <c r="H45" s="11" t="s">
        <v>22</v>
      </c>
      <c r="I45" s="11" t="s">
        <v>22</v>
      </c>
      <c r="J45" s="11" t="s">
        <v>223</v>
      </c>
      <c r="K45" s="12" t="s">
        <v>25</v>
      </c>
      <c r="L45" s="70" t="s">
        <v>224</v>
      </c>
      <c r="M45" s="71" t="s">
        <v>225</v>
      </c>
      <c r="N45" s="71" t="str">
        <f t="shared" ref="N45" si="10">C45&amp;"-"&amp;D45</f>
        <v>10.83.12.120-002</v>
      </c>
      <c r="O45" s="11" t="s">
        <v>27</v>
      </c>
      <c r="P45" s="13">
        <v>43615</v>
      </c>
      <c r="Q45" s="70" t="s">
        <v>58</v>
      </c>
      <c r="R45" s="74" t="e">
        <f>VLOOKUP(B45,БАЗА,6,FALSE)</f>
        <v>#N/A</v>
      </c>
      <c r="S45" s="74" t="e">
        <f>VLOOKUP(B45,БАЗА,7,FALSE)</f>
        <v>#N/A</v>
      </c>
      <c r="T45" s="74" t="e">
        <f t="shared" si="9"/>
        <v>#N/A</v>
      </c>
    </row>
    <row r="46" spans="1:20" s="14" customFormat="1" ht="11.25" customHeight="1" x14ac:dyDescent="0.2">
      <c r="A46" s="70"/>
      <c r="B46" s="70"/>
      <c r="C46" s="70"/>
      <c r="D46" s="70" t="s">
        <v>22</v>
      </c>
      <c r="E46" s="70" t="s">
        <v>22</v>
      </c>
      <c r="F46" s="11" t="s">
        <v>66</v>
      </c>
      <c r="G46" s="11" t="s">
        <v>22</v>
      </c>
      <c r="H46" s="11" t="s">
        <v>132</v>
      </c>
      <c r="I46" s="11" t="s">
        <v>22</v>
      </c>
      <c r="J46" s="11" t="s">
        <v>22</v>
      </c>
      <c r="K46" s="12" t="s">
        <v>6</v>
      </c>
      <c r="L46" s="70" t="s">
        <v>22</v>
      </c>
      <c r="M46" s="71" t="s">
        <v>22</v>
      </c>
      <c r="N46" s="71"/>
      <c r="O46" s="11" t="s">
        <v>27</v>
      </c>
      <c r="P46" s="13">
        <v>43615</v>
      </c>
      <c r="Q46" s="70"/>
      <c r="R46" s="74"/>
      <c r="S46" s="74"/>
      <c r="T46" s="74"/>
    </row>
    <row r="47" spans="1:20" s="14" customFormat="1" ht="11.25" customHeight="1" x14ac:dyDescent="0.2">
      <c r="A47" s="70"/>
      <c r="B47" s="70"/>
      <c r="C47" s="70"/>
      <c r="D47" s="70" t="s">
        <v>22</v>
      </c>
      <c r="E47" s="70" t="s">
        <v>22</v>
      </c>
      <c r="F47" s="11" t="s">
        <v>226</v>
      </c>
      <c r="G47" s="11" t="s">
        <v>22</v>
      </c>
      <c r="H47" s="11" t="s">
        <v>22</v>
      </c>
      <c r="I47" s="11" t="s">
        <v>22</v>
      </c>
      <c r="J47" s="11" t="s">
        <v>227</v>
      </c>
      <c r="K47" s="12" t="s">
        <v>25</v>
      </c>
      <c r="L47" s="70" t="s">
        <v>22</v>
      </c>
      <c r="M47" s="71" t="s">
        <v>22</v>
      </c>
      <c r="N47" s="71"/>
      <c r="O47" s="11" t="s">
        <v>27</v>
      </c>
      <c r="P47" s="13">
        <v>43615</v>
      </c>
      <c r="Q47" s="70"/>
      <c r="R47" s="74"/>
      <c r="S47" s="74"/>
      <c r="T47" s="74"/>
    </row>
    <row r="48" spans="1:20" s="14" customFormat="1" ht="11.25" customHeight="1" x14ac:dyDescent="0.2">
      <c r="A48" s="70"/>
      <c r="B48" s="70"/>
      <c r="C48" s="70"/>
      <c r="D48" s="70" t="s">
        <v>22</v>
      </c>
      <c r="E48" s="70" t="s">
        <v>22</v>
      </c>
      <c r="F48" s="11" t="s">
        <v>68</v>
      </c>
      <c r="G48" s="11" t="s">
        <v>22</v>
      </c>
      <c r="H48" s="11" t="s">
        <v>22</v>
      </c>
      <c r="I48" s="11" t="s">
        <v>22</v>
      </c>
      <c r="J48" s="11" t="s">
        <v>69</v>
      </c>
      <c r="K48" s="12" t="s">
        <v>25</v>
      </c>
      <c r="L48" s="70" t="s">
        <v>22</v>
      </c>
      <c r="M48" s="71" t="s">
        <v>22</v>
      </c>
      <c r="N48" s="71"/>
      <c r="O48" s="11" t="s">
        <v>27</v>
      </c>
      <c r="P48" s="13">
        <v>43615</v>
      </c>
      <c r="Q48" s="70"/>
      <c r="R48" s="74"/>
      <c r="S48" s="74"/>
      <c r="T48" s="74"/>
    </row>
    <row r="49" spans="1:20" s="14" customFormat="1" ht="11.25" customHeight="1" x14ac:dyDescent="0.2">
      <c r="A49" s="70"/>
      <c r="B49" s="70"/>
      <c r="C49" s="70"/>
      <c r="D49" s="70" t="s">
        <v>22</v>
      </c>
      <c r="E49" s="70" t="s">
        <v>22</v>
      </c>
      <c r="F49" s="11" t="s">
        <v>32</v>
      </c>
      <c r="G49" s="11" t="s">
        <v>22</v>
      </c>
      <c r="H49" s="11" t="s">
        <v>22</v>
      </c>
      <c r="I49" s="11" t="s">
        <v>22</v>
      </c>
      <c r="J49" s="11" t="s">
        <v>228</v>
      </c>
      <c r="K49" s="12" t="s">
        <v>25</v>
      </c>
      <c r="L49" s="70" t="s">
        <v>22</v>
      </c>
      <c r="M49" s="71" t="s">
        <v>22</v>
      </c>
      <c r="N49" s="71"/>
      <c r="O49" s="11" t="s">
        <v>27</v>
      </c>
      <c r="P49" s="13">
        <v>43615</v>
      </c>
      <c r="Q49" s="70"/>
      <c r="R49" s="74"/>
      <c r="S49" s="74"/>
      <c r="T49" s="74"/>
    </row>
    <row r="50" spans="1:20" s="14" customFormat="1" ht="11.25" customHeight="1" x14ac:dyDescent="0.2">
      <c r="A50" s="70">
        <v>10</v>
      </c>
      <c r="B50" s="70" t="s">
        <v>229</v>
      </c>
      <c r="C50" s="70" t="s">
        <v>230</v>
      </c>
      <c r="D50" s="70" t="s">
        <v>11</v>
      </c>
      <c r="E50" s="70" t="s">
        <v>6</v>
      </c>
      <c r="F50" s="11" t="s">
        <v>231</v>
      </c>
      <c r="G50" s="11" t="s">
        <v>22</v>
      </c>
      <c r="H50" s="11" t="s">
        <v>22</v>
      </c>
      <c r="I50" s="11" t="s">
        <v>22</v>
      </c>
      <c r="J50" s="11" t="s">
        <v>232</v>
      </c>
      <c r="K50" s="12" t="s">
        <v>25</v>
      </c>
      <c r="L50" s="70" t="s">
        <v>233</v>
      </c>
      <c r="M50" s="71" t="s">
        <v>234</v>
      </c>
      <c r="N50" s="71" t="str">
        <f t="shared" ref="N50" si="11">C50&amp;"-"&amp;D50</f>
        <v>10.62.11.111-001</v>
      </c>
      <c r="O50" s="11" t="s">
        <v>27</v>
      </c>
      <c r="P50" s="13">
        <v>44043</v>
      </c>
      <c r="Q50" s="70" t="s">
        <v>58</v>
      </c>
      <c r="R50" s="74" t="e">
        <f>VLOOKUP(B50,БАЗА,6,FALSE)</f>
        <v>#N/A</v>
      </c>
      <c r="S50" s="74" t="e">
        <f>VLOOKUP(B50,БАЗА,7,FALSE)</f>
        <v>#N/A</v>
      </c>
      <c r="T50" s="74" t="e">
        <f t="shared" si="9"/>
        <v>#N/A</v>
      </c>
    </row>
    <row r="51" spans="1:20" s="14" customFormat="1" ht="11.25" customHeight="1" x14ac:dyDescent="0.2">
      <c r="A51" s="70"/>
      <c r="B51" s="70"/>
      <c r="C51" s="70"/>
      <c r="D51" s="70" t="s">
        <v>22</v>
      </c>
      <c r="E51" s="70" t="s">
        <v>22</v>
      </c>
      <c r="F51" s="11" t="s">
        <v>235</v>
      </c>
      <c r="G51" s="11" t="s">
        <v>22</v>
      </c>
      <c r="H51" s="11" t="s">
        <v>22</v>
      </c>
      <c r="I51" s="11" t="s">
        <v>22</v>
      </c>
      <c r="J51" s="11" t="s">
        <v>102</v>
      </c>
      <c r="K51" s="12" t="s">
        <v>25</v>
      </c>
      <c r="L51" s="70" t="s">
        <v>22</v>
      </c>
      <c r="M51" s="71" t="s">
        <v>22</v>
      </c>
      <c r="N51" s="71"/>
      <c r="O51" s="11" t="s">
        <v>27</v>
      </c>
      <c r="P51" s="13">
        <v>44043</v>
      </c>
      <c r="Q51" s="70"/>
      <c r="R51" s="74"/>
      <c r="S51" s="74"/>
      <c r="T51" s="74"/>
    </row>
    <row r="52" spans="1:20" s="14" customFormat="1" ht="11.25" customHeight="1" x14ac:dyDescent="0.2">
      <c r="A52" s="70"/>
      <c r="B52" s="70"/>
      <c r="C52" s="70"/>
      <c r="D52" s="70" t="s">
        <v>22</v>
      </c>
      <c r="E52" s="70" t="s">
        <v>22</v>
      </c>
      <c r="F52" s="11" t="s">
        <v>66</v>
      </c>
      <c r="G52" s="11" t="s">
        <v>22</v>
      </c>
      <c r="H52" s="11" t="s">
        <v>132</v>
      </c>
      <c r="I52" s="11" t="s">
        <v>22</v>
      </c>
      <c r="J52" s="11" t="s">
        <v>22</v>
      </c>
      <c r="K52" s="12" t="s">
        <v>6</v>
      </c>
      <c r="L52" s="70" t="s">
        <v>22</v>
      </c>
      <c r="M52" s="71" t="s">
        <v>22</v>
      </c>
      <c r="N52" s="71"/>
      <c r="O52" s="11" t="s">
        <v>27</v>
      </c>
      <c r="P52" s="13">
        <v>44043</v>
      </c>
      <c r="Q52" s="70"/>
      <c r="R52" s="74"/>
      <c r="S52" s="74"/>
      <c r="T52" s="74"/>
    </row>
    <row r="53" spans="1:20" s="14" customFormat="1" ht="11.25" customHeight="1" x14ac:dyDescent="0.2">
      <c r="A53" s="70"/>
      <c r="B53" s="70"/>
      <c r="C53" s="70"/>
      <c r="D53" s="70" t="s">
        <v>22</v>
      </c>
      <c r="E53" s="70" t="s">
        <v>22</v>
      </c>
      <c r="F53" s="11" t="s">
        <v>68</v>
      </c>
      <c r="G53" s="11" t="s">
        <v>22</v>
      </c>
      <c r="H53" s="11" t="s">
        <v>22</v>
      </c>
      <c r="I53" s="11" t="s">
        <v>22</v>
      </c>
      <c r="J53" s="11" t="s">
        <v>69</v>
      </c>
      <c r="K53" s="12" t="s">
        <v>25</v>
      </c>
      <c r="L53" s="70" t="s">
        <v>22</v>
      </c>
      <c r="M53" s="71" t="s">
        <v>22</v>
      </c>
      <c r="N53" s="71"/>
      <c r="O53" s="11" t="s">
        <v>27</v>
      </c>
      <c r="P53" s="13">
        <v>44043</v>
      </c>
      <c r="Q53" s="70"/>
      <c r="R53" s="74"/>
      <c r="S53" s="74"/>
      <c r="T53" s="74"/>
    </row>
    <row r="54" spans="1:20" s="14" customFormat="1" ht="11.25" customHeight="1" x14ac:dyDescent="0.2">
      <c r="A54" s="70"/>
      <c r="B54" s="70"/>
      <c r="C54" s="70"/>
      <c r="D54" s="70" t="s">
        <v>22</v>
      </c>
      <c r="E54" s="70" t="s">
        <v>22</v>
      </c>
      <c r="F54" s="11" t="s">
        <v>32</v>
      </c>
      <c r="G54" s="11" t="s">
        <v>22</v>
      </c>
      <c r="H54" s="11" t="s">
        <v>22</v>
      </c>
      <c r="I54" s="11" t="s">
        <v>22</v>
      </c>
      <c r="J54" s="11" t="s">
        <v>236</v>
      </c>
      <c r="K54" s="12" t="s">
        <v>25</v>
      </c>
      <c r="L54" s="70" t="s">
        <v>22</v>
      </c>
      <c r="M54" s="71" t="s">
        <v>22</v>
      </c>
      <c r="N54" s="71"/>
      <c r="O54" s="11" t="s">
        <v>27</v>
      </c>
      <c r="P54" s="13">
        <v>44043</v>
      </c>
      <c r="Q54" s="70"/>
      <c r="R54" s="74"/>
      <c r="S54" s="74"/>
      <c r="T54" s="74"/>
    </row>
    <row r="55" spans="1:20" s="5" customFormat="1" ht="11.25" customHeight="1" x14ac:dyDescent="0.2">
      <c r="A55" s="62">
        <v>11</v>
      </c>
      <c r="B55" s="62" t="s">
        <v>271</v>
      </c>
      <c r="C55" s="62" t="s">
        <v>272</v>
      </c>
      <c r="D55" s="62" t="s">
        <v>11</v>
      </c>
      <c r="E55" s="62" t="s">
        <v>6</v>
      </c>
      <c r="F55" s="2" t="s">
        <v>28</v>
      </c>
      <c r="G55" s="2" t="s">
        <v>22</v>
      </c>
      <c r="H55" s="2" t="s">
        <v>22</v>
      </c>
      <c r="I55" s="2" t="s">
        <v>22</v>
      </c>
      <c r="J55" s="2" t="s">
        <v>273</v>
      </c>
      <c r="K55" s="3" t="s">
        <v>25</v>
      </c>
      <c r="L55" s="62" t="s">
        <v>274</v>
      </c>
      <c r="M55" s="71" t="s">
        <v>275</v>
      </c>
      <c r="N55" s="71" t="str">
        <f t="shared" ref="N55" si="12">C55&amp;"-"&amp;D55</f>
        <v>10.61.12.000-001</v>
      </c>
      <c r="O55" s="2" t="s">
        <v>27</v>
      </c>
      <c r="P55" s="4">
        <v>45138</v>
      </c>
      <c r="Q55" s="62" t="s">
        <v>58</v>
      </c>
      <c r="R55" s="72" t="e">
        <f>VLOOKUP(B55,БАЗА,6,FALSE)</f>
        <v>#N/A</v>
      </c>
      <c r="S55" s="72" t="e">
        <f>VLOOKUP(B55,БАЗА,7,FALSE)</f>
        <v>#N/A</v>
      </c>
      <c r="T55" s="72" t="e">
        <f t="shared" si="9"/>
        <v>#N/A</v>
      </c>
    </row>
    <row r="56" spans="1:20" s="5" customFormat="1" ht="11.25" customHeight="1" x14ac:dyDescent="0.2">
      <c r="A56" s="62"/>
      <c r="B56" s="62"/>
      <c r="C56" s="62"/>
      <c r="D56" s="62" t="s">
        <v>22</v>
      </c>
      <c r="E56" s="62" t="s">
        <v>22</v>
      </c>
      <c r="F56" s="2" t="s">
        <v>276</v>
      </c>
      <c r="G56" s="2" t="s">
        <v>22</v>
      </c>
      <c r="H56" s="2" t="s">
        <v>22</v>
      </c>
      <c r="I56" s="2" t="s">
        <v>64</v>
      </c>
      <c r="J56" s="2" t="s">
        <v>22</v>
      </c>
      <c r="K56" s="3" t="s">
        <v>25</v>
      </c>
      <c r="L56" s="62" t="s">
        <v>22</v>
      </c>
      <c r="M56" s="71" t="s">
        <v>22</v>
      </c>
      <c r="N56" s="71"/>
      <c r="O56" s="2" t="s">
        <v>27</v>
      </c>
      <c r="P56" s="4">
        <v>45138</v>
      </c>
      <c r="Q56" s="62"/>
      <c r="R56" s="72"/>
      <c r="S56" s="72"/>
      <c r="T56" s="72"/>
    </row>
    <row r="57" spans="1:20" s="5" customFormat="1" ht="11.25" customHeight="1" x14ac:dyDescent="0.2">
      <c r="A57" s="62"/>
      <c r="B57" s="62"/>
      <c r="C57" s="62"/>
      <c r="D57" s="62" t="s">
        <v>22</v>
      </c>
      <c r="E57" s="62" t="s">
        <v>22</v>
      </c>
      <c r="F57" s="2" t="s">
        <v>131</v>
      </c>
      <c r="G57" s="2" t="s">
        <v>22</v>
      </c>
      <c r="H57" s="2" t="s">
        <v>22</v>
      </c>
      <c r="I57" s="2" t="s">
        <v>22</v>
      </c>
      <c r="J57" s="2" t="s">
        <v>52</v>
      </c>
      <c r="K57" s="3" t="s">
        <v>25</v>
      </c>
      <c r="L57" s="62" t="s">
        <v>22</v>
      </c>
      <c r="M57" s="71" t="s">
        <v>22</v>
      </c>
      <c r="N57" s="71"/>
      <c r="O57" s="2" t="s">
        <v>27</v>
      </c>
      <c r="P57" s="4">
        <v>45138</v>
      </c>
      <c r="Q57" s="62"/>
      <c r="R57" s="72"/>
      <c r="S57" s="72"/>
      <c r="T57" s="72"/>
    </row>
    <row r="58" spans="1:20" s="5" customFormat="1" ht="11.25" customHeight="1" x14ac:dyDescent="0.2">
      <c r="A58" s="62"/>
      <c r="B58" s="62"/>
      <c r="C58" s="62"/>
      <c r="D58" s="62" t="s">
        <v>22</v>
      </c>
      <c r="E58" s="62" t="s">
        <v>22</v>
      </c>
      <c r="F58" s="2" t="s">
        <v>277</v>
      </c>
      <c r="G58" s="2" t="s">
        <v>22</v>
      </c>
      <c r="H58" s="2" t="s">
        <v>22</v>
      </c>
      <c r="I58" s="2" t="s">
        <v>22</v>
      </c>
      <c r="J58" s="2" t="s">
        <v>278</v>
      </c>
      <c r="K58" s="3" t="s">
        <v>25</v>
      </c>
      <c r="L58" s="62" t="s">
        <v>22</v>
      </c>
      <c r="M58" s="71" t="s">
        <v>22</v>
      </c>
      <c r="N58" s="71"/>
      <c r="O58" s="2" t="s">
        <v>27</v>
      </c>
      <c r="P58" s="4">
        <v>45138</v>
      </c>
      <c r="Q58" s="62"/>
      <c r="R58" s="72"/>
      <c r="S58" s="72"/>
      <c r="T58" s="72"/>
    </row>
    <row r="59" spans="1:20" s="5" customFormat="1" ht="11.25" customHeight="1" x14ac:dyDescent="0.2">
      <c r="A59" s="62"/>
      <c r="B59" s="62"/>
      <c r="C59" s="62"/>
      <c r="D59" s="62" t="s">
        <v>22</v>
      </c>
      <c r="E59" s="62" t="s">
        <v>22</v>
      </c>
      <c r="F59" s="2" t="s">
        <v>66</v>
      </c>
      <c r="G59" s="2" t="s">
        <v>22</v>
      </c>
      <c r="H59" s="2" t="s">
        <v>132</v>
      </c>
      <c r="I59" s="2" t="s">
        <v>22</v>
      </c>
      <c r="J59" s="2" t="s">
        <v>22</v>
      </c>
      <c r="K59" s="3" t="s">
        <v>6</v>
      </c>
      <c r="L59" s="62" t="s">
        <v>22</v>
      </c>
      <c r="M59" s="71" t="s">
        <v>22</v>
      </c>
      <c r="N59" s="71"/>
      <c r="O59" s="2" t="s">
        <v>27</v>
      </c>
      <c r="P59" s="4">
        <v>45138</v>
      </c>
      <c r="Q59" s="62"/>
      <c r="R59" s="72"/>
      <c r="S59" s="72"/>
      <c r="T59" s="72"/>
    </row>
    <row r="60" spans="1:20" s="5" customFormat="1" ht="11.25" customHeight="1" x14ac:dyDescent="0.2">
      <c r="A60" s="62"/>
      <c r="B60" s="62"/>
      <c r="C60" s="62"/>
      <c r="D60" s="62" t="s">
        <v>22</v>
      </c>
      <c r="E60" s="62" t="s">
        <v>22</v>
      </c>
      <c r="F60" s="2" t="s">
        <v>68</v>
      </c>
      <c r="G60" s="2" t="s">
        <v>22</v>
      </c>
      <c r="H60" s="2" t="s">
        <v>22</v>
      </c>
      <c r="I60" s="2" t="s">
        <v>22</v>
      </c>
      <c r="J60" s="2" t="s">
        <v>69</v>
      </c>
      <c r="K60" s="3" t="s">
        <v>25</v>
      </c>
      <c r="L60" s="62" t="s">
        <v>22</v>
      </c>
      <c r="M60" s="71" t="s">
        <v>22</v>
      </c>
      <c r="N60" s="71"/>
      <c r="O60" s="2" t="s">
        <v>27</v>
      </c>
      <c r="P60" s="4">
        <v>45138</v>
      </c>
      <c r="Q60" s="62"/>
      <c r="R60" s="72"/>
      <c r="S60" s="72"/>
      <c r="T60" s="72"/>
    </row>
    <row r="61" spans="1:20" s="5" customFormat="1" ht="11.25" customHeight="1" x14ac:dyDescent="0.2">
      <c r="A61" s="62"/>
      <c r="B61" s="62"/>
      <c r="C61" s="62"/>
      <c r="D61" s="62" t="s">
        <v>22</v>
      </c>
      <c r="E61" s="62" t="s">
        <v>22</v>
      </c>
      <c r="F61" s="2" t="s">
        <v>32</v>
      </c>
      <c r="G61" s="2" t="s">
        <v>22</v>
      </c>
      <c r="H61" s="2" t="s">
        <v>22</v>
      </c>
      <c r="I61" s="2" t="s">
        <v>279</v>
      </c>
      <c r="J61" s="2" t="s">
        <v>22</v>
      </c>
      <c r="K61" s="3" t="s">
        <v>25</v>
      </c>
      <c r="L61" s="62" t="s">
        <v>22</v>
      </c>
      <c r="M61" s="71" t="s">
        <v>22</v>
      </c>
      <c r="N61" s="71"/>
      <c r="O61" s="2" t="s">
        <v>27</v>
      </c>
      <c r="P61" s="4">
        <v>45138</v>
      </c>
      <c r="Q61" s="62"/>
      <c r="R61" s="72"/>
      <c r="S61" s="72"/>
      <c r="T61" s="72"/>
    </row>
    <row r="62" spans="1:20" s="14" customFormat="1" ht="11.25" customHeight="1" x14ac:dyDescent="0.2">
      <c r="A62" s="70">
        <v>12</v>
      </c>
      <c r="B62" s="70" t="s">
        <v>298</v>
      </c>
      <c r="C62" s="70" t="s">
        <v>299</v>
      </c>
      <c r="D62" s="70" t="s">
        <v>11</v>
      </c>
      <c r="E62" s="70" t="s">
        <v>6</v>
      </c>
      <c r="F62" s="11" t="s">
        <v>300</v>
      </c>
      <c r="G62" s="11" t="s">
        <v>22</v>
      </c>
      <c r="H62" s="11" t="s">
        <v>22</v>
      </c>
      <c r="I62" s="11" t="s">
        <v>22</v>
      </c>
      <c r="J62" s="11" t="s">
        <v>301</v>
      </c>
      <c r="K62" s="12" t="s">
        <v>25</v>
      </c>
      <c r="L62" s="70" t="s">
        <v>302</v>
      </c>
      <c r="M62" s="71" t="s">
        <v>303</v>
      </c>
      <c r="N62" s="71" t="str">
        <f t="shared" ref="N62" si="13">C62&amp;"-"&amp;D62</f>
        <v>10.84.23.164-001</v>
      </c>
      <c r="O62" s="11" t="s">
        <v>27</v>
      </c>
      <c r="P62" s="13">
        <v>44469</v>
      </c>
      <c r="Q62" s="70" t="s">
        <v>58</v>
      </c>
      <c r="R62" s="74" t="e">
        <f>VLOOKUP(B62,БАЗА,6,FALSE)</f>
        <v>#N/A</v>
      </c>
      <c r="S62" s="74" t="e">
        <f>VLOOKUP(B62,БАЗА,7,FALSE)</f>
        <v>#N/A</v>
      </c>
      <c r="T62" s="74" t="e">
        <f t="shared" si="9"/>
        <v>#N/A</v>
      </c>
    </row>
    <row r="63" spans="1:20" s="14" customFormat="1" ht="11.25" customHeight="1" x14ac:dyDescent="0.2">
      <c r="A63" s="70"/>
      <c r="B63" s="70"/>
      <c r="C63" s="70"/>
      <c r="D63" s="70" t="s">
        <v>22</v>
      </c>
      <c r="E63" s="70" t="s">
        <v>22</v>
      </c>
      <c r="F63" s="11" t="s">
        <v>66</v>
      </c>
      <c r="G63" s="11" t="s">
        <v>22</v>
      </c>
      <c r="H63" s="11" t="s">
        <v>81</v>
      </c>
      <c r="I63" s="11" t="s">
        <v>22</v>
      </c>
      <c r="J63" s="11" t="s">
        <v>22</v>
      </c>
      <c r="K63" s="12" t="s">
        <v>6</v>
      </c>
      <c r="L63" s="70" t="s">
        <v>22</v>
      </c>
      <c r="M63" s="71" t="s">
        <v>22</v>
      </c>
      <c r="N63" s="71"/>
      <c r="O63" s="11" t="s">
        <v>27</v>
      </c>
      <c r="P63" s="13">
        <v>44469</v>
      </c>
      <c r="Q63" s="70"/>
      <c r="R63" s="74"/>
      <c r="S63" s="74"/>
      <c r="T63" s="74"/>
    </row>
    <row r="64" spans="1:20" s="14" customFormat="1" ht="11.25" customHeight="1" x14ac:dyDescent="0.2">
      <c r="A64" s="70"/>
      <c r="B64" s="70"/>
      <c r="C64" s="70"/>
      <c r="D64" s="70" t="s">
        <v>22</v>
      </c>
      <c r="E64" s="70" t="s">
        <v>22</v>
      </c>
      <c r="F64" s="11" t="s">
        <v>68</v>
      </c>
      <c r="G64" s="11" t="s">
        <v>22</v>
      </c>
      <c r="H64" s="11" t="s">
        <v>22</v>
      </c>
      <c r="I64" s="11" t="s">
        <v>22</v>
      </c>
      <c r="J64" s="11" t="s">
        <v>69</v>
      </c>
      <c r="K64" s="12" t="s">
        <v>25</v>
      </c>
      <c r="L64" s="70" t="s">
        <v>22</v>
      </c>
      <c r="M64" s="71" t="s">
        <v>22</v>
      </c>
      <c r="N64" s="71"/>
      <c r="O64" s="11" t="s">
        <v>27</v>
      </c>
      <c r="P64" s="13">
        <v>44469</v>
      </c>
      <c r="Q64" s="70"/>
      <c r="R64" s="74"/>
      <c r="S64" s="74"/>
      <c r="T64" s="74"/>
    </row>
    <row r="65" spans="1:20" s="14" customFormat="1" ht="11.25" customHeight="1" x14ac:dyDescent="0.2">
      <c r="A65" s="70"/>
      <c r="B65" s="70"/>
      <c r="C65" s="70"/>
      <c r="D65" s="70" t="s">
        <v>22</v>
      </c>
      <c r="E65" s="70" t="s">
        <v>22</v>
      </c>
      <c r="F65" s="11" t="s">
        <v>32</v>
      </c>
      <c r="G65" s="11" t="s">
        <v>22</v>
      </c>
      <c r="H65" s="11" t="s">
        <v>22</v>
      </c>
      <c r="I65" s="11" t="s">
        <v>22</v>
      </c>
      <c r="J65" s="11" t="s">
        <v>304</v>
      </c>
      <c r="K65" s="12" t="s">
        <v>25</v>
      </c>
      <c r="L65" s="70" t="s">
        <v>22</v>
      </c>
      <c r="M65" s="71" t="s">
        <v>22</v>
      </c>
      <c r="N65" s="71"/>
      <c r="O65" s="11" t="s">
        <v>27</v>
      </c>
      <c r="P65" s="13">
        <v>44469</v>
      </c>
      <c r="Q65" s="70"/>
      <c r="R65" s="74"/>
      <c r="S65" s="74"/>
      <c r="T65" s="74"/>
    </row>
    <row r="66" spans="1:20" s="5" customFormat="1" ht="11.25" customHeight="1" x14ac:dyDescent="0.2">
      <c r="A66" s="62">
        <v>13</v>
      </c>
      <c r="B66" s="62" t="s">
        <v>305</v>
      </c>
      <c r="C66" s="62" t="s">
        <v>306</v>
      </c>
      <c r="D66" s="62" t="s">
        <v>5</v>
      </c>
      <c r="E66" s="62" t="s">
        <v>6</v>
      </c>
      <c r="F66" s="2" t="s">
        <v>23</v>
      </c>
      <c r="G66" s="2" t="s">
        <v>22</v>
      </c>
      <c r="H66" s="2" t="s">
        <v>22</v>
      </c>
      <c r="I66" s="2" t="s">
        <v>22</v>
      </c>
      <c r="J66" s="2" t="s">
        <v>24</v>
      </c>
      <c r="K66" s="3" t="s">
        <v>25</v>
      </c>
      <c r="L66" s="62" t="s">
        <v>307</v>
      </c>
      <c r="M66" s="71" t="s">
        <v>308</v>
      </c>
      <c r="N66" s="71" t="str">
        <f t="shared" ref="N66" si="14">C66&amp;"-"&amp;D66</f>
        <v>01.23.12.000-002</v>
      </c>
      <c r="O66" s="2" t="s">
        <v>27</v>
      </c>
      <c r="P66" s="4">
        <v>44865</v>
      </c>
      <c r="Q66" s="62" t="s">
        <v>22</v>
      </c>
      <c r="R66" s="72" t="e">
        <f>VLOOKUP(B66,БАЗА,6,FALSE)</f>
        <v>#N/A</v>
      </c>
      <c r="S66" s="72" t="e">
        <f>VLOOKUP(B66,БАЗА,7,FALSE)</f>
        <v>#N/A</v>
      </c>
      <c r="T66" s="72" t="e">
        <f t="shared" si="9"/>
        <v>#N/A</v>
      </c>
    </row>
    <row r="67" spans="1:20" s="5" customFormat="1" ht="11.25" customHeight="1" x14ac:dyDescent="0.2">
      <c r="A67" s="62"/>
      <c r="B67" s="62"/>
      <c r="C67" s="62"/>
      <c r="D67" s="62" t="s">
        <v>22</v>
      </c>
      <c r="E67" s="62" t="s">
        <v>22</v>
      </c>
      <c r="F67" s="2" t="s">
        <v>28</v>
      </c>
      <c r="G67" s="2" t="s">
        <v>22</v>
      </c>
      <c r="H67" s="2" t="s">
        <v>22</v>
      </c>
      <c r="I67" s="2" t="s">
        <v>22</v>
      </c>
      <c r="J67" s="2" t="s">
        <v>29</v>
      </c>
      <c r="K67" s="3" t="s">
        <v>25</v>
      </c>
      <c r="L67" s="62" t="s">
        <v>22</v>
      </c>
      <c r="M67" s="71" t="s">
        <v>22</v>
      </c>
      <c r="N67" s="71"/>
      <c r="O67" s="2" t="s">
        <v>27</v>
      </c>
      <c r="P67" s="4">
        <v>44865</v>
      </c>
      <c r="Q67" s="62"/>
      <c r="R67" s="72"/>
      <c r="S67" s="72"/>
      <c r="T67" s="72"/>
    </row>
    <row r="68" spans="1:20" s="5" customFormat="1" ht="11.25" customHeight="1" x14ac:dyDescent="0.2">
      <c r="A68" s="62"/>
      <c r="B68" s="62"/>
      <c r="C68" s="62"/>
      <c r="D68" s="62" t="s">
        <v>22</v>
      </c>
      <c r="E68" s="62" t="s">
        <v>22</v>
      </c>
      <c r="F68" s="2" t="s">
        <v>30</v>
      </c>
      <c r="G68" s="2" t="s">
        <v>22</v>
      </c>
      <c r="H68" s="2" t="s">
        <v>22</v>
      </c>
      <c r="I68" s="2" t="s">
        <v>22</v>
      </c>
      <c r="J68" s="2" t="s">
        <v>31</v>
      </c>
      <c r="K68" s="3" t="s">
        <v>25</v>
      </c>
      <c r="L68" s="62" t="s">
        <v>22</v>
      </c>
      <c r="M68" s="71" t="s">
        <v>22</v>
      </c>
      <c r="N68" s="71"/>
      <c r="O68" s="2" t="s">
        <v>27</v>
      </c>
      <c r="P68" s="4">
        <v>44865</v>
      </c>
      <c r="Q68" s="62"/>
      <c r="R68" s="72"/>
      <c r="S68" s="72"/>
      <c r="T68" s="72"/>
    </row>
    <row r="69" spans="1:20" s="5" customFormat="1" ht="11.25" customHeight="1" x14ac:dyDescent="0.2">
      <c r="A69" s="62"/>
      <c r="B69" s="62"/>
      <c r="C69" s="62"/>
      <c r="D69" s="62" t="s">
        <v>22</v>
      </c>
      <c r="E69" s="62" t="s">
        <v>22</v>
      </c>
      <c r="F69" s="2" t="s">
        <v>32</v>
      </c>
      <c r="G69" s="2" t="s">
        <v>22</v>
      </c>
      <c r="H69" s="2" t="s">
        <v>22</v>
      </c>
      <c r="I69" s="2" t="s">
        <v>22</v>
      </c>
      <c r="J69" s="2" t="s">
        <v>33</v>
      </c>
      <c r="K69" s="3" t="s">
        <v>25</v>
      </c>
      <c r="L69" s="62" t="s">
        <v>22</v>
      </c>
      <c r="M69" s="71" t="s">
        <v>22</v>
      </c>
      <c r="N69" s="71"/>
      <c r="O69" s="2" t="s">
        <v>27</v>
      </c>
      <c r="P69" s="4">
        <v>44865</v>
      </c>
      <c r="Q69" s="62"/>
      <c r="R69" s="72"/>
      <c r="S69" s="72"/>
      <c r="T69" s="72"/>
    </row>
    <row r="70" spans="1:20" s="5" customFormat="1" ht="11.25" customHeight="1" x14ac:dyDescent="0.2">
      <c r="A70" s="62">
        <v>14</v>
      </c>
      <c r="B70" s="62" t="s">
        <v>314</v>
      </c>
      <c r="C70" s="62" t="s">
        <v>315</v>
      </c>
      <c r="D70" s="62" t="s">
        <v>11</v>
      </c>
      <c r="E70" s="62" t="s">
        <v>6</v>
      </c>
      <c r="F70" s="2" t="s">
        <v>316</v>
      </c>
      <c r="G70" s="2" t="s">
        <v>22</v>
      </c>
      <c r="H70" s="2" t="s">
        <v>22</v>
      </c>
      <c r="I70" s="2" t="s">
        <v>22</v>
      </c>
      <c r="J70" s="2" t="s">
        <v>178</v>
      </c>
      <c r="K70" s="3" t="s">
        <v>25</v>
      </c>
      <c r="L70" s="62" t="s">
        <v>317</v>
      </c>
      <c r="M70" s="71" t="s">
        <v>318</v>
      </c>
      <c r="N70" s="71" t="str">
        <f t="shared" ref="N70:N76" si="15">C70&amp;"-"&amp;D70</f>
        <v>01.13.43.110-001</v>
      </c>
      <c r="O70" s="2" t="s">
        <v>27</v>
      </c>
      <c r="P70" s="4">
        <v>44253</v>
      </c>
      <c r="Q70" s="62" t="s">
        <v>58</v>
      </c>
      <c r="R70" s="72" t="e">
        <f>VLOOKUP(B70,БАЗА,6,FALSE)</f>
        <v>#N/A</v>
      </c>
      <c r="S70" s="72" t="e">
        <f>VLOOKUP(B70,БАЗА,7,FALSE)</f>
        <v>#N/A</v>
      </c>
      <c r="T70" s="72" t="e">
        <f t="shared" si="9"/>
        <v>#N/A</v>
      </c>
    </row>
    <row r="71" spans="1:20" s="5" customFormat="1" ht="11.25" customHeight="1" x14ac:dyDescent="0.2">
      <c r="A71" s="62"/>
      <c r="B71" s="62"/>
      <c r="C71" s="62"/>
      <c r="D71" s="62" t="s">
        <v>22</v>
      </c>
      <c r="E71" s="62" t="s">
        <v>22</v>
      </c>
      <c r="F71" s="2" t="s">
        <v>23</v>
      </c>
      <c r="G71" s="2" t="s">
        <v>22</v>
      </c>
      <c r="H71" s="2" t="s">
        <v>22</v>
      </c>
      <c r="I71" s="2" t="s">
        <v>22</v>
      </c>
      <c r="J71" s="2" t="s">
        <v>60</v>
      </c>
      <c r="K71" s="3" t="s">
        <v>25</v>
      </c>
      <c r="L71" s="62" t="s">
        <v>22</v>
      </c>
      <c r="M71" s="71" t="s">
        <v>22</v>
      </c>
      <c r="N71" s="71"/>
      <c r="O71" s="2" t="s">
        <v>27</v>
      </c>
      <c r="P71" s="4">
        <v>44253</v>
      </c>
      <c r="Q71" s="62"/>
      <c r="R71" s="72"/>
      <c r="S71" s="72"/>
      <c r="T71" s="72"/>
    </row>
    <row r="72" spans="1:20" s="5" customFormat="1" ht="11.25" customHeight="1" x14ac:dyDescent="0.2">
      <c r="A72" s="62"/>
      <c r="B72" s="62"/>
      <c r="C72" s="62"/>
      <c r="D72" s="62" t="s">
        <v>22</v>
      </c>
      <c r="E72" s="62" t="s">
        <v>22</v>
      </c>
      <c r="F72" s="2" t="s">
        <v>319</v>
      </c>
      <c r="G72" s="2" t="s">
        <v>22</v>
      </c>
      <c r="H72" s="2" t="s">
        <v>22</v>
      </c>
      <c r="I72" s="2" t="s">
        <v>320</v>
      </c>
      <c r="J72" s="2" t="s">
        <v>22</v>
      </c>
      <c r="K72" s="3" t="s">
        <v>25</v>
      </c>
      <c r="L72" s="62" t="s">
        <v>22</v>
      </c>
      <c r="M72" s="71" t="s">
        <v>22</v>
      </c>
      <c r="N72" s="71"/>
      <c r="O72" s="2" t="s">
        <v>27</v>
      </c>
      <c r="P72" s="4">
        <v>44253</v>
      </c>
      <c r="Q72" s="62"/>
      <c r="R72" s="72"/>
      <c r="S72" s="72"/>
      <c r="T72" s="72"/>
    </row>
    <row r="73" spans="1:20" s="5" customFormat="1" ht="11.25" customHeight="1" x14ac:dyDescent="0.2">
      <c r="A73" s="62"/>
      <c r="B73" s="62"/>
      <c r="C73" s="62"/>
      <c r="D73" s="62" t="s">
        <v>22</v>
      </c>
      <c r="E73" s="62" t="s">
        <v>22</v>
      </c>
      <c r="F73" s="2" t="s">
        <v>28</v>
      </c>
      <c r="G73" s="2" t="s">
        <v>22</v>
      </c>
      <c r="H73" s="2" t="s">
        <v>22</v>
      </c>
      <c r="I73" s="2" t="s">
        <v>22</v>
      </c>
      <c r="J73" s="2" t="s">
        <v>321</v>
      </c>
      <c r="K73" s="3" t="s">
        <v>25</v>
      </c>
      <c r="L73" s="62" t="s">
        <v>22</v>
      </c>
      <c r="M73" s="71" t="s">
        <v>22</v>
      </c>
      <c r="N73" s="71"/>
      <c r="O73" s="2" t="s">
        <v>27</v>
      </c>
      <c r="P73" s="4">
        <v>44253</v>
      </c>
      <c r="Q73" s="62"/>
      <c r="R73" s="72"/>
      <c r="S73" s="72"/>
      <c r="T73" s="72"/>
    </row>
    <row r="74" spans="1:20" s="5" customFormat="1" ht="11.25" customHeight="1" x14ac:dyDescent="0.2">
      <c r="A74" s="62"/>
      <c r="B74" s="62"/>
      <c r="C74" s="62"/>
      <c r="D74" s="62" t="s">
        <v>22</v>
      </c>
      <c r="E74" s="62" t="s">
        <v>22</v>
      </c>
      <c r="F74" s="2" t="s">
        <v>30</v>
      </c>
      <c r="G74" s="2" t="s">
        <v>22</v>
      </c>
      <c r="H74" s="2" t="s">
        <v>22</v>
      </c>
      <c r="I74" s="2" t="s">
        <v>22</v>
      </c>
      <c r="J74" s="2" t="s">
        <v>31</v>
      </c>
      <c r="K74" s="3" t="s">
        <v>25</v>
      </c>
      <c r="L74" s="62" t="s">
        <v>22</v>
      </c>
      <c r="M74" s="71" t="s">
        <v>22</v>
      </c>
      <c r="N74" s="71"/>
      <c r="O74" s="2" t="s">
        <v>27</v>
      </c>
      <c r="P74" s="4">
        <v>44253</v>
      </c>
      <c r="Q74" s="62"/>
      <c r="R74" s="72"/>
      <c r="S74" s="72"/>
      <c r="T74" s="72"/>
    </row>
    <row r="75" spans="1:20" s="5" customFormat="1" ht="11.25" customHeight="1" x14ac:dyDescent="0.2">
      <c r="A75" s="62"/>
      <c r="B75" s="62"/>
      <c r="C75" s="62"/>
      <c r="D75" s="62" t="s">
        <v>22</v>
      </c>
      <c r="E75" s="62" t="s">
        <v>22</v>
      </c>
      <c r="F75" s="2" t="s">
        <v>32</v>
      </c>
      <c r="G75" s="2" t="s">
        <v>22</v>
      </c>
      <c r="H75" s="2" t="s">
        <v>22</v>
      </c>
      <c r="I75" s="2" t="s">
        <v>22</v>
      </c>
      <c r="J75" s="2" t="s">
        <v>322</v>
      </c>
      <c r="K75" s="3" t="s">
        <v>25</v>
      </c>
      <c r="L75" s="62" t="s">
        <v>22</v>
      </c>
      <c r="M75" s="71" t="s">
        <v>22</v>
      </c>
      <c r="N75" s="71"/>
      <c r="O75" s="2" t="s">
        <v>27</v>
      </c>
      <c r="P75" s="4">
        <v>44253</v>
      </c>
      <c r="Q75" s="62"/>
      <c r="R75" s="72"/>
      <c r="S75" s="72"/>
      <c r="T75" s="72"/>
    </row>
    <row r="76" spans="1:20" s="5" customFormat="1" ht="11.25" customHeight="1" x14ac:dyDescent="0.2">
      <c r="A76" s="62">
        <v>15</v>
      </c>
      <c r="B76" s="62" t="s">
        <v>323</v>
      </c>
      <c r="C76" s="62" t="s">
        <v>324</v>
      </c>
      <c r="D76" s="62" t="s">
        <v>11</v>
      </c>
      <c r="E76" s="62" t="s">
        <v>6</v>
      </c>
      <c r="F76" s="2" t="s">
        <v>23</v>
      </c>
      <c r="G76" s="2" t="s">
        <v>22</v>
      </c>
      <c r="H76" s="2" t="s">
        <v>22</v>
      </c>
      <c r="I76" s="2" t="s">
        <v>22</v>
      </c>
      <c r="J76" s="2" t="s">
        <v>60</v>
      </c>
      <c r="K76" s="3" t="s">
        <v>25</v>
      </c>
      <c r="L76" s="62" t="s">
        <v>325</v>
      </c>
      <c r="M76" s="71" t="s">
        <v>326</v>
      </c>
      <c r="N76" s="71" t="str">
        <f t="shared" si="15"/>
        <v>01.13.43.190-001</v>
      </c>
      <c r="O76" s="2" t="s">
        <v>27</v>
      </c>
      <c r="P76" s="4">
        <v>43677</v>
      </c>
      <c r="Q76" s="62" t="s">
        <v>58</v>
      </c>
      <c r="R76" s="72" t="e">
        <f>VLOOKUP(B76,БАЗА,6,FALSE)</f>
        <v>#N/A</v>
      </c>
      <c r="S76" s="72" t="e">
        <f>VLOOKUP(B76,БАЗА,7,FALSE)</f>
        <v>#N/A</v>
      </c>
      <c r="T76" s="72" t="e">
        <f t="shared" ref="T76:T103" si="16">ROUND(R76*S76,2)</f>
        <v>#N/A</v>
      </c>
    </row>
    <row r="77" spans="1:20" s="5" customFormat="1" ht="11.25" customHeight="1" x14ac:dyDescent="0.2">
      <c r="A77" s="62"/>
      <c r="B77" s="62"/>
      <c r="C77" s="62"/>
      <c r="D77" s="62" t="s">
        <v>22</v>
      </c>
      <c r="E77" s="62" t="s">
        <v>22</v>
      </c>
      <c r="F77" s="2" t="s">
        <v>30</v>
      </c>
      <c r="G77" s="2" t="s">
        <v>22</v>
      </c>
      <c r="H77" s="2" t="s">
        <v>22</v>
      </c>
      <c r="I77" s="2" t="s">
        <v>22</v>
      </c>
      <c r="J77" s="2" t="s">
        <v>31</v>
      </c>
      <c r="K77" s="3" t="s">
        <v>25</v>
      </c>
      <c r="L77" s="62" t="s">
        <v>22</v>
      </c>
      <c r="M77" s="71" t="s">
        <v>22</v>
      </c>
      <c r="N77" s="71"/>
      <c r="O77" s="2" t="s">
        <v>27</v>
      </c>
      <c r="P77" s="4">
        <v>43677</v>
      </c>
      <c r="Q77" s="62"/>
      <c r="R77" s="72"/>
      <c r="S77" s="72"/>
      <c r="T77" s="72"/>
    </row>
    <row r="78" spans="1:20" s="5" customFormat="1" ht="11.25" customHeight="1" x14ac:dyDescent="0.2">
      <c r="A78" s="62"/>
      <c r="B78" s="62"/>
      <c r="C78" s="62"/>
      <c r="D78" s="62" t="s">
        <v>22</v>
      </c>
      <c r="E78" s="62" t="s">
        <v>22</v>
      </c>
      <c r="F78" s="2" t="s">
        <v>32</v>
      </c>
      <c r="G78" s="2" t="s">
        <v>22</v>
      </c>
      <c r="H78" s="2" t="s">
        <v>22</v>
      </c>
      <c r="I78" s="2" t="s">
        <v>327</v>
      </c>
      <c r="J78" s="2" t="s">
        <v>22</v>
      </c>
      <c r="K78" s="3" t="s">
        <v>25</v>
      </c>
      <c r="L78" s="62" t="s">
        <v>22</v>
      </c>
      <c r="M78" s="71" t="s">
        <v>22</v>
      </c>
      <c r="N78" s="71"/>
      <c r="O78" s="2" t="s">
        <v>27</v>
      </c>
      <c r="P78" s="4">
        <v>43677</v>
      </c>
      <c r="Q78" s="62"/>
      <c r="R78" s="72"/>
      <c r="S78" s="72"/>
      <c r="T78" s="72"/>
    </row>
    <row r="79" spans="1:20" s="14" customFormat="1" ht="11.25" customHeight="1" x14ac:dyDescent="0.2">
      <c r="A79" s="70">
        <v>16</v>
      </c>
      <c r="B79" s="70" t="s">
        <v>328</v>
      </c>
      <c r="C79" s="70" t="s">
        <v>329</v>
      </c>
      <c r="D79" s="70" t="s">
        <v>11</v>
      </c>
      <c r="E79" s="70" t="s">
        <v>6</v>
      </c>
      <c r="F79" s="11" t="s">
        <v>330</v>
      </c>
      <c r="G79" s="11" t="s">
        <v>22</v>
      </c>
      <c r="H79" s="11" t="s">
        <v>22</v>
      </c>
      <c r="I79" s="11" t="s">
        <v>22</v>
      </c>
      <c r="J79" s="11" t="s">
        <v>331</v>
      </c>
      <c r="K79" s="12" t="s">
        <v>25</v>
      </c>
      <c r="L79" s="70" t="s">
        <v>332</v>
      </c>
      <c r="M79" s="71" t="s">
        <v>333</v>
      </c>
      <c r="N79" s="71" t="str">
        <f t="shared" ref="N79" si="17">C79&amp;"-"&amp;D79</f>
        <v>10.73.11.110-001</v>
      </c>
      <c r="O79" s="11" t="s">
        <v>27</v>
      </c>
      <c r="P79" s="13">
        <v>45443</v>
      </c>
      <c r="Q79" s="70" t="s">
        <v>58</v>
      </c>
      <c r="R79" s="74" t="e">
        <f>VLOOKUP(B79,БАЗА,6,FALSE)</f>
        <v>#N/A</v>
      </c>
      <c r="S79" s="74" t="e">
        <f>VLOOKUP(B79,БАЗА,7,FALSE)</f>
        <v>#N/A</v>
      </c>
      <c r="T79" s="74" t="e">
        <f t="shared" si="16"/>
        <v>#N/A</v>
      </c>
    </row>
    <row r="80" spans="1:20" s="14" customFormat="1" ht="11.25" customHeight="1" x14ac:dyDescent="0.2">
      <c r="A80" s="70"/>
      <c r="B80" s="70"/>
      <c r="C80" s="70"/>
      <c r="D80" s="70" t="s">
        <v>22</v>
      </c>
      <c r="E80" s="70" t="s">
        <v>22</v>
      </c>
      <c r="F80" s="11" t="s">
        <v>334</v>
      </c>
      <c r="G80" s="11" t="s">
        <v>22</v>
      </c>
      <c r="H80" s="11" t="s">
        <v>22</v>
      </c>
      <c r="I80" s="11" t="s">
        <v>22</v>
      </c>
      <c r="J80" s="11" t="s">
        <v>335</v>
      </c>
      <c r="K80" s="12" t="s">
        <v>25</v>
      </c>
      <c r="L80" s="70" t="s">
        <v>22</v>
      </c>
      <c r="M80" s="71" t="s">
        <v>22</v>
      </c>
      <c r="N80" s="71"/>
      <c r="O80" s="11" t="s">
        <v>27</v>
      </c>
      <c r="P80" s="13">
        <v>45443</v>
      </c>
      <c r="Q80" s="70"/>
      <c r="R80" s="74"/>
      <c r="S80" s="74"/>
      <c r="T80" s="74"/>
    </row>
    <row r="81" spans="1:20" s="14" customFormat="1" ht="11.25" customHeight="1" x14ac:dyDescent="0.2">
      <c r="A81" s="70"/>
      <c r="B81" s="70"/>
      <c r="C81" s="70"/>
      <c r="D81" s="70" t="s">
        <v>22</v>
      </c>
      <c r="E81" s="70" t="s">
        <v>22</v>
      </c>
      <c r="F81" s="11" t="s">
        <v>336</v>
      </c>
      <c r="G81" s="11" t="s">
        <v>22</v>
      </c>
      <c r="H81" s="11" t="s">
        <v>22</v>
      </c>
      <c r="I81" s="11" t="s">
        <v>22</v>
      </c>
      <c r="J81" s="11" t="s">
        <v>337</v>
      </c>
      <c r="K81" s="12" t="s">
        <v>25</v>
      </c>
      <c r="L81" s="70" t="s">
        <v>22</v>
      </c>
      <c r="M81" s="71" t="s">
        <v>22</v>
      </c>
      <c r="N81" s="71"/>
      <c r="O81" s="11" t="s">
        <v>27</v>
      </c>
      <c r="P81" s="13">
        <v>45443</v>
      </c>
      <c r="Q81" s="70"/>
      <c r="R81" s="74"/>
      <c r="S81" s="74"/>
      <c r="T81" s="74"/>
    </row>
    <row r="82" spans="1:20" s="14" customFormat="1" ht="11.25" customHeight="1" x14ac:dyDescent="0.2">
      <c r="A82" s="70"/>
      <c r="B82" s="70"/>
      <c r="C82" s="70"/>
      <c r="D82" s="70" t="s">
        <v>22</v>
      </c>
      <c r="E82" s="70" t="s">
        <v>22</v>
      </c>
      <c r="F82" s="11" t="s">
        <v>338</v>
      </c>
      <c r="G82" s="11" t="s">
        <v>22</v>
      </c>
      <c r="H82" s="11" t="s">
        <v>22</v>
      </c>
      <c r="I82" s="11" t="s">
        <v>22</v>
      </c>
      <c r="J82" s="11" t="s">
        <v>339</v>
      </c>
      <c r="K82" s="12" t="s">
        <v>25</v>
      </c>
      <c r="L82" s="70" t="s">
        <v>22</v>
      </c>
      <c r="M82" s="71" t="s">
        <v>22</v>
      </c>
      <c r="N82" s="71"/>
      <c r="O82" s="11" t="s">
        <v>27</v>
      </c>
      <c r="P82" s="13">
        <v>45443</v>
      </c>
      <c r="Q82" s="70"/>
      <c r="R82" s="74"/>
      <c r="S82" s="74"/>
      <c r="T82" s="74"/>
    </row>
    <row r="83" spans="1:20" s="14" customFormat="1" ht="11.25" customHeight="1" x14ac:dyDescent="0.2">
      <c r="A83" s="70"/>
      <c r="B83" s="70"/>
      <c r="C83" s="70"/>
      <c r="D83" s="70" t="s">
        <v>22</v>
      </c>
      <c r="E83" s="70" t="s">
        <v>22</v>
      </c>
      <c r="F83" s="11" t="s">
        <v>340</v>
      </c>
      <c r="G83" s="11" t="s">
        <v>22</v>
      </c>
      <c r="H83" s="11" t="s">
        <v>22</v>
      </c>
      <c r="I83" s="11" t="s">
        <v>64</v>
      </c>
      <c r="J83" s="11" t="s">
        <v>22</v>
      </c>
      <c r="K83" s="12" t="s">
        <v>25</v>
      </c>
      <c r="L83" s="70" t="s">
        <v>22</v>
      </c>
      <c r="M83" s="71" t="s">
        <v>22</v>
      </c>
      <c r="N83" s="71"/>
      <c r="O83" s="11" t="s">
        <v>27</v>
      </c>
      <c r="P83" s="13">
        <v>45443</v>
      </c>
      <c r="Q83" s="70"/>
      <c r="R83" s="74"/>
      <c r="S83" s="74"/>
      <c r="T83" s="74"/>
    </row>
    <row r="84" spans="1:20" s="14" customFormat="1" ht="11.25" customHeight="1" x14ac:dyDescent="0.2">
      <c r="A84" s="70"/>
      <c r="B84" s="70"/>
      <c r="C84" s="70"/>
      <c r="D84" s="70" t="s">
        <v>22</v>
      </c>
      <c r="E84" s="70" t="s">
        <v>22</v>
      </c>
      <c r="F84" s="11" t="s">
        <v>341</v>
      </c>
      <c r="G84" s="11" t="s">
        <v>22</v>
      </c>
      <c r="H84" s="11" t="s">
        <v>22</v>
      </c>
      <c r="I84" s="11" t="s">
        <v>64</v>
      </c>
      <c r="J84" s="11" t="s">
        <v>22</v>
      </c>
      <c r="K84" s="12" t="s">
        <v>25</v>
      </c>
      <c r="L84" s="70" t="s">
        <v>22</v>
      </c>
      <c r="M84" s="71" t="s">
        <v>22</v>
      </c>
      <c r="N84" s="71"/>
      <c r="O84" s="11" t="s">
        <v>27</v>
      </c>
      <c r="P84" s="13">
        <v>45443</v>
      </c>
      <c r="Q84" s="70"/>
      <c r="R84" s="74"/>
      <c r="S84" s="74"/>
      <c r="T84" s="74"/>
    </row>
    <row r="85" spans="1:20" s="14" customFormat="1" ht="11.25" customHeight="1" x14ac:dyDescent="0.2">
      <c r="A85" s="70"/>
      <c r="B85" s="70"/>
      <c r="C85" s="70"/>
      <c r="D85" s="70" t="s">
        <v>22</v>
      </c>
      <c r="E85" s="70" t="s">
        <v>22</v>
      </c>
      <c r="F85" s="11" t="s">
        <v>342</v>
      </c>
      <c r="G85" s="11" t="s">
        <v>22</v>
      </c>
      <c r="H85" s="11" t="s">
        <v>22</v>
      </c>
      <c r="I85" s="11" t="s">
        <v>22</v>
      </c>
      <c r="J85" s="11" t="s">
        <v>102</v>
      </c>
      <c r="K85" s="12" t="s">
        <v>25</v>
      </c>
      <c r="L85" s="70" t="s">
        <v>22</v>
      </c>
      <c r="M85" s="71" t="s">
        <v>22</v>
      </c>
      <c r="N85" s="71"/>
      <c r="O85" s="11" t="s">
        <v>27</v>
      </c>
      <c r="P85" s="13">
        <v>45443</v>
      </c>
      <c r="Q85" s="70"/>
      <c r="R85" s="74"/>
      <c r="S85" s="74"/>
      <c r="T85" s="74"/>
    </row>
    <row r="86" spans="1:20" s="14" customFormat="1" ht="11.25" customHeight="1" x14ac:dyDescent="0.2">
      <c r="A86" s="70"/>
      <c r="B86" s="70"/>
      <c r="C86" s="70"/>
      <c r="D86" s="70" t="s">
        <v>22</v>
      </c>
      <c r="E86" s="70" t="s">
        <v>22</v>
      </c>
      <c r="F86" s="11" t="s">
        <v>343</v>
      </c>
      <c r="G86" s="11" t="s">
        <v>22</v>
      </c>
      <c r="H86" s="11" t="s">
        <v>22</v>
      </c>
      <c r="I86" s="11" t="s">
        <v>22</v>
      </c>
      <c r="J86" s="11" t="s">
        <v>344</v>
      </c>
      <c r="K86" s="12" t="s">
        <v>25</v>
      </c>
      <c r="L86" s="70" t="s">
        <v>22</v>
      </c>
      <c r="M86" s="71" t="s">
        <v>22</v>
      </c>
      <c r="N86" s="71"/>
      <c r="O86" s="11" t="s">
        <v>27</v>
      </c>
      <c r="P86" s="13">
        <v>45443</v>
      </c>
      <c r="Q86" s="70"/>
      <c r="R86" s="74"/>
      <c r="S86" s="74"/>
      <c r="T86" s="74"/>
    </row>
    <row r="87" spans="1:20" s="14" customFormat="1" ht="11.25" customHeight="1" x14ac:dyDescent="0.2">
      <c r="A87" s="70"/>
      <c r="B87" s="70"/>
      <c r="C87" s="70"/>
      <c r="D87" s="70" t="s">
        <v>22</v>
      </c>
      <c r="E87" s="70" t="s">
        <v>22</v>
      </c>
      <c r="F87" s="11" t="s">
        <v>68</v>
      </c>
      <c r="G87" s="11" t="s">
        <v>22</v>
      </c>
      <c r="H87" s="11" t="s">
        <v>22</v>
      </c>
      <c r="I87" s="11" t="s">
        <v>22</v>
      </c>
      <c r="J87" s="11" t="s">
        <v>69</v>
      </c>
      <c r="K87" s="12" t="s">
        <v>25</v>
      </c>
      <c r="L87" s="70" t="s">
        <v>22</v>
      </c>
      <c r="M87" s="71" t="s">
        <v>22</v>
      </c>
      <c r="N87" s="71"/>
      <c r="O87" s="11" t="s">
        <v>27</v>
      </c>
      <c r="P87" s="13">
        <v>45443</v>
      </c>
      <c r="Q87" s="70"/>
      <c r="R87" s="74"/>
      <c r="S87" s="74"/>
      <c r="T87" s="74"/>
    </row>
    <row r="88" spans="1:20" s="14" customFormat="1" ht="11.25" customHeight="1" x14ac:dyDescent="0.2">
      <c r="A88" s="70"/>
      <c r="B88" s="70"/>
      <c r="C88" s="70"/>
      <c r="D88" s="70" t="s">
        <v>22</v>
      </c>
      <c r="E88" s="70" t="s">
        <v>22</v>
      </c>
      <c r="F88" s="11" t="s">
        <v>32</v>
      </c>
      <c r="G88" s="11" t="s">
        <v>22</v>
      </c>
      <c r="H88" s="11" t="s">
        <v>22</v>
      </c>
      <c r="I88" s="11" t="s">
        <v>22</v>
      </c>
      <c r="J88" s="11" t="s">
        <v>345</v>
      </c>
      <c r="K88" s="12" t="s">
        <v>25</v>
      </c>
      <c r="L88" s="70" t="s">
        <v>22</v>
      </c>
      <c r="M88" s="71" t="s">
        <v>22</v>
      </c>
      <c r="N88" s="71"/>
      <c r="O88" s="11" t="s">
        <v>27</v>
      </c>
      <c r="P88" s="13">
        <v>45443</v>
      </c>
      <c r="Q88" s="70"/>
      <c r="R88" s="74"/>
      <c r="S88" s="74"/>
      <c r="T88" s="74"/>
    </row>
    <row r="89" spans="1:20" s="5" customFormat="1" ht="11.25" customHeight="1" x14ac:dyDescent="0.2">
      <c r="A89" s="62">
        <v>17</v>
      </c>
      <c r="B89" s="62" t="s">
        <v>346</v>
      </c>
      <c r="C89" s="62" t="s">
        <v>347</v>
      </c>
      <c r="D89" s="62" t="s">
        <v>5</v>
      </c>
      <c r="E89" s="62" t="s">
        <v>6</v>
      </c>
      <c r="F89" s="2" t="s">
        <v>23</v>
      </c>
      <c r="G89" s="2" t="s">
        <v>22</v>
      </c>
      <c r="H89" s="2" t="s">
        <v>22</v>
      </c>
      <c r="I89" s="2" t="s">
        <v>22</v>
      </c>
      <c r="J89" s="2" t="s">
        <v>24</v>
      </c>
      <c r="K89" s="3" t="s">
        <v>25</v>
      </c>
      <c r="L89" s="62" t="s">
        <v>348</v>
      </c>
      <c r="M89" s="71" t="s">
        <v>349</v>
      </c>
      <c r="N89" s="71" t="str">
        <f t="shared" ref="N89" si="18">C89&amp;"-"&amp;D89</f>
        <v>01.23.14.000-002</v>
      </c>
      <c r="O89" s="2" t="s">
        <v>27</v>
      </c>
      <c r="P89" s="4">
        <v>44865</v>
      </c>
      <c r="Q89" s="62" t="s">
        <v>22</v>
      </c>
      <c r="R89" s="72" t="e">
        <f>VLOOKUP(B89,БАЗА,6,FALSE)</f>
        <v>#N/A</v>
      </c>
      <c r="S89" s="72" t="e">
        <f>VLOOKUP(B89,БАЗА,7,FALSE)</f>
        <v>#N/A</v>
      </c>
      <c r="T89" s="72" t="e">
        <f t="shared" si="16"/>
        <v>#N/A</v>
      </c>
    </row>
    <row r="90" spans="1:20" s="5" customFormat="1" ht="11.25" customHeight="1" x14ac:dyDescent="0.2">
      <c r="A90" s="62"/>
      <c r="B90" s="62"/>
      <c r="C90" s="62"/>
      <c r="D90" s="62" t="s">
        <v>22</v>
      </c>
      <c r="E90" s="62" t="s">
        <v>22</v>
      </c>
      <c r="F90" s="2" t="s">
        <v>350</v>
      </c>
      <c r="G90" s="2" t="s">
        <v>22</v>
      </c>
      <c r="H90" s="2" t="s">
        <v>22</v>
      </c>
      <c r="I90" s="2" t="s">
        <v>351</v>
      </c>
      <c r="J90" s="2" t="s">
        <v>22</v>
      </c>
      <c r="K90" s="3" t="s">
        <v>25</v>
      </c>
      <c r="L90" s="62" t="s">
        <v>22</v>
      </c>
      <c r="M90" s="71" t="s">
        <v>22</v>
      </c>
      <c r="N90" s="71"/>
      <c r="O90" s="2" t="s">
        <v>27</v>
      </c>
      <c r="P90" s="4">
        <v>44865</v>
      </c>
      <c r="Q90" s="62"/>
      <c r="R90" s="72"/>
      <c r="S90" s="72"/>
      <c r="T90" s="72"/>
    </row>
    <row r="91" spans="1:20" s="5" customFormat="1" ht="11.25" customHeight="1" x14ac:dyDescent="0.2">
      <c r="A91" s="62"/>
      <c r="B91" s="62"/>
      <c r="C91" s="62"/>
      <c r="D91" s="62" t="s">
        <v>22</v>
      </c>
      <c r="E91" s="62" t="s">
        <v>22</v>
      </c>
      <c r="F91" s="2" t="s">
        <v>28</v>
      </c>
      <c r="G91" s="2" t="s">
        <v>22</v>
      </c>
      <c r="H91" s="2" t="s">
        <v>22</v>
      </c>
      <c r="I91" s="2" t="s">
        <v>22</v>
      </c>
      <c r="J91" s="2" t="s">
        <v>29</v>
      </c>
      <c r="K91" s="3" t="s">
        <v>25</v>
      </c>
      <c r="L91" s="62" t="s">
        <v>22</v>
      </c>
      <c r="M91" s="71" t="s">
        <v>22</v>
      </c>
      <c r="N91" s="71"/>
      <c r="O91" s="2" t="s">
        <v>27</v>
      </c>
      <c r="P91" s="4">
        <v>44865</v>
      </c>
      <c r="Q91" s="62"/>
      <c r="R91" s="72"/>
      <c r="S91" s="72"/>
      <c r="T91" s="72"/>
    </row>
    <row r="92" spans="1:20" s="5" customFormat="1" ht="11.25" customHeight="1" x14ac:dyDescent="0.2">
      <c r="A92" s="62"/>
      <c r="B92" s="62"/>
      <c r="C92" s="62"/>
      <c r="D92" s="62" t="s">
        <v>22</v>
      </c>
      <c r="E92" s="62" t="s">
        <v>22</v>
      </c>
      <c r="F92" s="2" t="s">
        <v>30</v>
      </c>
      <c r="G92" s="2" t="s">
        <v>22</v>
      </c>
      <c r="H92" s="2" t="s">
        <v>22</v>
      </c>
      <c r="I92" s="2" t="s">
        <v>22</v>
      </c>
      <c r="J92" s="2" t="s">
        <v>31</v>
      </c>
      <c r="K92" s="3" t="s">
        <v>25</v>
      </c>
      <c r="L92" s="62" t="s">
        <v>22</v>
      </c>
      <c r="M92" s="71" t="s">
        <v>22</v>
      </c>
      <c r="N92" s="71"/>
      <c r="O92" s="2" t="s">
        <v>27</v>
      </c>
      <c r="P92" s="4">
        <v>44865</v>
      </c>
      <c r="Q92" s="62"/>
      <c r="R92" s="72"/>
      <c r="S92" s="72"/>
      <c r="T92" s="72"/>
    </row>
    <row r="93" spans="1:20" s="5" customFormat="1" ht="11.25" customHeight="1" x14ac:dyDescent="0.2">
      <c r="A93" s="62"/>
      <c r="B93" s="62"/>
      <c r="C93" s="62"/>
      <c r="D93" s="62" t="s">
        <v>22</v>
      </c>
      <c r="E93" s="62" t="s">
        <v>22</v>
      </c>
      <c r="F93" s="2" t="s">
        <v>32</v>
      </c>
      <c r="G93" s="2" t="s">
        <v>22</v>
      </c>
      <c r="H93" s="2" t="s">
        <v>22</v>
      </c>
      <c r="I93" s="2" t="s">
        <v>22</v>
      </c>
      <c r="J93" s="2" t="s">
        <v>33</v>
      </c>
      <c r="K93" s="3" t="s">
        <v>25</v>
      </c>
      <c r="L93" s="62" t="s">
        <v>22</v>
      </c>
      <c r="M93" s="71" t="s">
        <v>22</v>
      </c>
      <c r="N93" s="71"/>
      <c r="O93" s="2" t="s">
        <v>27</v>
      </c>
      <c r="P93" s="4">
        <v>44865</v>
      </c>
      <c r="Q93" s="62"/>
      <c r="R93" s="72"/>
      <c r="S93" s="72"/>
      <c r="T93" s="72"/>
    </row>
    <row r="94" spans="1:20" s="5" customFormat="1" ht="11.25" customHeight="1" x14ac:dyDescent="0.2">
      <c r="A94" s="62">
        <v>18</v>
      </c>
      <c r="B94" s="62" t="s">
        <v>524</v>
      </c>
      <c r="C94" s="62" t="s">
        <v>525</v>
      </c>
      <c r="D94" s="62" t="s">
        <v>11</v>
      </c>
      <c r="E94" s="62" t="s">
        <v>6</v>
      </c>
      <c r="F94" s="2" t="s">
        <v>526</v>
      </c>
      <c r="G94" s="2" t="s">
        <v>22</v>
      </c>
      <c r="H94" s="2" t="s">
        <v>22</v>
      </c>
      <c r="I94" s="2" t="s">
        <v>22</v>
      </c>
      <c r="J94" s="2" t="s">
        <v>527</v>
      </c>
      <c r="K94" s="3" t="s">
        <v>25</v>
      </c>
      <c r="L94" s="62" t="s">
        <v>528</v>
      </c>
      <c r="M94" s="71" t="s">
        <v>529</v>
      </c>
      <c r="N94" s="71" t="str">
        <f t="shared" ref="N94:N100" si="19">C94&amp;"-"&amp;D94</f>
        <v>01.13.19.000-001</v>
      </c>
      <c r="O94" s="2" t="s">
        <v>27</v>
      </c>
      <c r="P94" s="4">
        <v>43677</v>
      </c>
      <c r="Q94" s="62" t="s">
        <v>58</v>
      </c>
      <c r="R94" s="72" t="e">
        <f>VLOOKUP(B94,БАЗА,6,FALSE)</f>
        <v>#N/A</v>
      </c>
      <c r="S94" s="72" t="e">
        <f>VLOOKUP(B94,БАЗА,7,FALSE)</f>
        <v>#N/A</v>
      </c>
      <c r="T94" s="72" t="e">
        <f t="shared" si="16"/>
        <v>#N/A</v>
      </c>
    </row>
    <row r="95" spans="1:20" s="5" customFormat="1" ht="11.25" customHeight="1" x14ac:dyDescent="0.2">
      <c r="A95" s="62"/>
      <c r="B95" s="62"/>
      <c r="C95" s="62"/>
      <c r="D95" s="62" t="s">
        <v>22</v>
      </c>
      <c r="E95" s="62" t="s">
        <v>22</v>
      </c>
      <c r="F95" s="2" t="s">
        <v>30</v>
      </c>
      <c r="G95" s="2" t="s">
        <v>22</v>
      </c>
      <c r="H95" s="2" t="s">
        <v>22</v>
      </c>
      <c r="I95" s="2" t="s">
        <v>22</v>
      </c>
      <c r="J95" s="2" t="s">
        <v>31</v>
      </c>
      <c r="K95" s="3" t="s">
        <v>25</v>
      </c>
      <c r="L95" s="62" t="s">
        <v>22</v>
      </c>
      <c r="M95" s="71" t="s">
        <v>22</v>
      </c>
      <c r="N95" s="71"/>
      <c r="O95" s="2" t="s">
        <v>27</v>
      </c>
      <c r="P95" s="4">
        <v>43677</v>
      </c>
      <c r="Q95" s="62"/>
      <c r="R95" s="72"/>
      <c r="S95" s="72"/>
      <c r="T95" s="72"/>
    </row>
    <row r="96" spans="1:20" s="5" customFormat="1" ht="11.25" customHeight="1" x14ac:dyDescent="0.2">
      <c r="A96" s="62"/>
      <c r="B96" s="62"/>
      <c r="C96" s="62"/>
      <c r="D96" s="62" t="s">
        <v>22</v>
      </c>
      <c r="E96" s="62" t="s">
        <v>22</v>
      </c>
      <c r="F96" s="2" t="s">
        <v>32</v>
      </c>
      <c r="G96" s="2" t="s">
        <v>22</v>
      </c>
      <c r="H96" s="2" t="s">
        <v>22</v>
      </c>
      <c r="I96" s="2" t="s">
        <v>530</v>
      </c>
      <c r="J96" s="2" t="s">
        <v>22</v>
      </c>
      <c r="K96" s="3" t="s">
        <v>25</v>
      </c>
      <c r="L96" s="62" t="s">
        <v>22</v>
      </c>
      <c r="M96" s="71" t="s">
        <v>22</v>
      </c>
      <c r="N96" s="71"/>
      <c r="O96" s="2" t="s">
        <v>27</v>
      </c>
      <c r="P96" s="4">
        <v>43677</v>
      </c>
      <c r="Q96" s="62"/>
      <c r="R96" s="72"/>
      <c r="S96" s="72"/>
      <c r="T96" s="72"/>
    </row>
    <row r="97" spans="1:20" s="5" customFormat="1" ht="11.25" customHeight="1" x14ac:dyDescent="0.2">
      <c r="A97" s="62">
        <v>19</v>
      </c>
      <c r="B97" s="62" t="s">
        <v>531</v>
      </c>
      <c r="C97" s="62" t="s">
        <v>525</v>
      </c>
      <c r="D97" s="62" t="s">
        <v>5</v>
      </c>
      <c r="E97" s="62" t="s">
        <v>6</v>
      </c>
      <c r="F97" s="2" t="s">
        <v>162</v>
      </c>
      <c r="G97" s="2" t="s">
        <v>22</v>
      </c>
      <c r="H97" s="2" t="s">
        <v>22</v>
      </c>
      <c r="I97" s="2" t="s">
        <v>22</v>
      </c>
      <c r="J97" s="2" t="s">
        <v>532</v>
      </c>
      <c r="K97" s="3" t="s">
        <v>25</v>
      </c>
      <c r="L97" s="62" t="s">
        <v>533</v>
      </c>
      <c r="M97" s="71" t="s">
        <v>534</v>
      </c>
      <c r="N97" s="71" t="str">
        <f t="shared" si="19"/>
        <v>01.13.19.000-002</v>
      </c>
      <c r="O97" s="2" t="s">
        <v>27</v>
      </c>
      <c r="P97" s="4">
        <v>43738</v>
      </c>
      <c r="Q97" s="62" t="s">
        <v>58</v>
      </c>
      <c r="R97" s="72" t="e">
        <f>VLOOKUP(B97,БАЗА,6,FALSE)</f>
        <v>#N/A</v>
      </c>
      <c r="S97" s="72" t="e">
        <f>VLOOKUP(B97,БАЗА,7,FALSE)</f>
        <v>#N/A</v>
      </c>
      <c r="T97" s="72" t="e">
        <f t="shared" si="16"/>
        <v>#N/A</v>
      </c>
    </row>
    <row r="98" spans="1:20" s="5" customFormat="1" ht="11.25" customHeight="1" x14ac:dyDescent="0.2">
      <c r="A98" s="62"/>
      <c r="B98" s="62"/>
      <c r="C98" s="62"/>
      <c r="D98" s="62" t="s">
        <v>22</v>
      </c>
      <c r="E98" s="62" t="s">
        <v>22</v>
      </c>
      <c r="F98" s="2" t="s">
        <v>30</v>
      </c>
      <c r="G98" s="2" t="s">
        <v>22</v>
      </c>
      <c r="H98" s="2" t="s">
        <v>22</v>
      </c>
      <c r="I98" s="2" t="s">
        <v>22</v>
      </c>
      <c r="J98" s="2" t="s">
        <v>31</v>
      </c>
      <c r="K98" s="3" t="s">
        <v>25</v>
      </c>
      <c r="L98" s="62" t="s">
        <v>22</v>
      </c>
      <c r="M98" s="71" t="s">
        <v>22</v>
      </c>
      <c r="N98" s="71"/>
      <c r="O98" s="2" t="s">
        <v>27</v>
      </c>
      <c r="P98" s="4">
        <v>43738</v>
      </c>
      <c r="Q98" s="62"/>
      <c r="R98" s="72"/>
      <c r="S98" s="72"/>
      <c r="T98" s="72"/>
    </row>
    <row r="99" spans="1:20" s="5" customFormat="1" ht="11.25" customHeight="1" x14ac:dyDescent="0.2">
      <c r="A99" s="62"/>
      <c r="B99" s="62"/>
      <c r="C99" s="62"/>
      <c r="D99" s="62" t="s">
        <v>22</v>
      </c>
      <c r="E99" s="62" t="s">
        <v>22</v>
      </c>
      <c r="F99" s="2" t="s">
        <v>32</v>
      </c>
      <c r="G99" s="2" t="s">
        <v>22</v>
      </c>
      <c r="H99" s="2" t="s">
        <v>22</v>
      </c>
      <c r="I99" s="2" t="s">
        <v>535</v>
      </c>
      <c r="J99" s="2" t="s">
        <v>22</v>
      </c>
      <c r="K99" s="3" t="s">
        <v>25</v>
      </c>
      <c r="L99" s="62" t="s">
        <v>22</v>
      </c>
      <c r="M99" s="71" t="s">
        <v>22</v>
      </c>
      <c r="N99" s="71"/>
      <c r="O99" s="2" t="s">
        <v>27</v>
      </c>
      <c r="P99" s="4">
        <v>43738</v>
      </c>
      <c r="Q99" s="62"/>
      <c r="R99" s="72"/>
      <c r="S99" s="72"/>
      <c r="T99" s="72"/>
    </row>
    <row r="100" spans="1:20" s="5" customFormat="1" ht="11.25" customHeight="1" x14ac:dyDescent="0.2">
      <c r="A100" s="62">
        <v>20</v>
      </c>
      <c r="B100" s="62" t="s">
        <v>536</v>
      </c>
      <c r="C100" s="62" t="s">
        <v>525</v>
      </c>
      <c r="D100" s="62" t="s">
        <v>288</v>
      </c>
      <c r="E100" s="62" t="s">
        <v>6</v>
      </c>
      <c r="F100" s="2" t="s">
        <v>28</v>
      </c>
      <c r="G100" s="2" t="s">
        <v>22</v>
      </c>
      <c r="H100" s="2" t="s">
        <v>22</v>
      </c>
      <c r="I100" s="2" t="s">
        <v>22</v>
      </c>
      <c r="J100" s="2" t="s">
        <v>321</v>
      </c>
      <c r="K100" s="3" t="s">
        <v>25</v>
      </c>
      <c r="L100" s="62" t="s">
        <v>537</v>
      </c>
      <c r="M100" s="62" t="s">
        <v>22</v>
      </c>
      <c r="N100" s="71" t="str">
        <f t="shared" si="19"/>
        <v>01.13.19.000-005</v>
      </c>
      <c r="O100" s="2" t="s">
        <v>27</v>
      </c>
      <c r="P100" s="4">
        <v>45138</v>
      </c>
      <c r="Q100" s="62" t="s">
        <v>58</v>
      </c>
      <c r="R100" s="72" t="e">
        <f>VLOOKUP(B100,БАЗА,6,FALSE)</f>
        <v>#N/A</v>
      </c>
      <c r="S100" s="72" t="e">
        <f>VLOOKUP(B100,БАЗА,7,FALSE)</f>
        <v>#N/A</v>
      </c>
      <c r="T100" s="72" t="e">
        <f t="shared" si="16"/>
        <v>#N/A</v>
      </c>
    </row>
    <row r="101" spans="1:20" s="5" customFormat="1" ht="11.25" customHeight="1" x14ac:dyDescent="0.2">
      <c r="A101" s="62"/>
      <c r="B101" s="62"/>
      <c r="C101" s="62"/>
      <c r="D101" s="62" t="s">
        <v>22</v>
      </c>
      <c r="E101" s="62" t="s">
        <v>22</v>
      </c>
      <c r="F101" s="2" t="s">
        <v>30</v>
      </c>
      <c r="G101" s="2" t="s">
        <v>22</v>
      </c>
      <c r="H101" s="2" t="s">
        <v>22</v>
      </c>
      <c r="I101" s="2" t="s">
        <v>22</v>
      </c>
      <c r="J101" s="2" t="s">
        <v>31</v>
      </c>
      <c r="K101" s="3" t="s">
        <v>25</v>
      </c>
      <c r="L101" s="62" t="s">
        <v>22</v>
      </c>
      <c r="M101" s="62" t="s">
        <v>22</v>
      </c>
      <c r="N101" s="71"/>
      <c r="O101" s="2" t="s">
        <v>27</v>
      </c>
      <c r="P101" s="4">
        <v>45138</v>
      </c>
      <c r="Q101" s="62"/>
      <c r="R101" s="72"/>
      <c r="S101" s="72"/>
      <c r="T101" s="72"/>
    </row>
    <row r="102" spans="1:20" s="5" customFormat="1" ht="11.25" customHeight="1" x14ac:dyDescent="0.2">
      <c r="A102" s="62"/>
      <c r="B102" s="62"/>
      <c r="C102" s="62"/>
      <c r="D102" s="62" t="s">
        <v>22</v>
      </c>
      <c r="E102" s="62" t="s">
        <v>22</v>
      </c>
      <c r="F102" s="2" t="s">
        <v>32</v>
      </c>
      <c r="G102" s="2" t="s">
        <v>22</v>
      </c>
      <c r="H102" s="2" t="s">
        <v>22</v>
      </c>
      <c r="I102" s="2" t="s">
        <v>538</v>
      </c>
      <c r="J102" s="2" t="s">
        <v>22</v>
      </c>
      <c r="K102" s="3" t="s">
        <v>25</v>
      </c>
      <c r="L102" s="62" t="s">
        <v>22</v>
      </c>
      <c r="M102" s="62" t="s">
        <v>22</v>
      </c>
      <c r="N102" s="71"/>
      <c r="O102" s="2" t="s">
        <v>27</v>
      </c>
      <c r="P102" s="4">
        <v>45138</v>
      </c>
      <c r="Q102" s="62"/>
      <c r="R102" s="72"/>
      <c r="S102" s="72"/>
      <c r="T102" s="72"/>
    </row>
    <row r="103" spans="1:20" s="5" customFormat="1" ht="11.25" customHeight="1" x14ac:dyDescent="0.2">
      <c r="A103" s="62">
        <v>21</v>
      </c>
      <c r="B103" s="62" t="s">
        <v>539</v>
      </c>
      <c r="C103" s="62" t="s">
        <v>540</v>
      </c>
      <c r="D103" s="62" t="s">
        <v>156</v>
      </c>
      <c r="E103" s="62" t="s">
        <v>6</v>
      </c>
      <c r="F103" s="2" t="s">
        <v>23</v>
      </c>
      <c r="G103" s="2" t="s">
        <v>22</v>
      </c>
      <c r="H103" s="2" t="s">
        <v>22</v>
      </c>
      <c r="I103" s="2" t="s">
        <v>22</v>
      </c>
      <c r="J103" s="2" t="s">
        <v>24</v>
      </c>
      <c r="K103" s="3" t="s">
        <v>25</v>
      </c>
      <c r="L103" s="62" t="s">
        <v>541</v>
      </c>
      <c r="M103" s="71" t="s">
        <v>542</v>
      </c>
      <c r="N103" s="71" t="str">
        <f t="shared" ref="N103" si="20">C103&amp;"-"&amp;D103</f>
        <v>01.24.10.000-003</v>
      </c>
      <c r="O103" s="2" t="s">
        <v>27</v>
      </c>
      <c r="P103" s="4">
        <v>44865</v>
      </c>
      <c r="Q103" s="62" t="s">
        <v>58</v>
      </c>
      <c r="R103" s="72" t="e">
        <f>VLOOKUP(B103,БАЗА,6,FALSE)</f>
        <v>#N/A</v>
      </c>
      <c r="S103" s="72" t="e">
        <f>VLOOKUP(B103,БАЗА,7,FALSE)</f>
        <v>#N/A</v>
      </c>
      <c r="T103" s="72" t="e">
        <f t="shared" si="16"/>
        <v>#N/A</v>
      </c>
    </row>
    <row r="104" spans="1:20" s="5" customFormat="1" ht="11.25" customHeight="1" x14ac:dyDescent="0.2">
      <c r="A104" s="62"/>
      <c r="B104" s="62"/>
      <c r="C104" s="62"/>
      <c r="D104" s="62" t="s">
        <v>22</v>
      </c>
      <c r="E104" s="62" t="s">
        <v>22</v>
      </c>
      <c r="F104" s="2" t="s">
        <v>543</v>
      </c>
      <c r="G104" s="2" t="s">
        <v>22</v>
      </c>
      <c r="H104" s="2" t="s">
        <v>22</v>
      </c>
      <c r="I104" s="2" t="s">
        <v>101</v>
      </c>
      <c r="J104" s="2" t="s">
        <v>22</v>
      </c>
      <c r="K104" s="3" t="s">
        <v>25</v>
      </c>
      <c r="L104" s="62" t="s">
        <v>22</v>
      </c>
      <c r="M104" s="71" t="s">
        <v>22</v>
      </c>
      <c r="N104" s="71"/>
      <c r="O104" s="2" t="s">
        <v>27</v>
      </c>
      <c r="P104" s="4">
        <v>44865</v>
      </c>
      <c r="Q104" s="62"/>
      <c r="R104" s="72"/>
      <c r="S104" s="72"/>
      <c r="T104" s="72"/>
    </row>
    <row r="105" spans="1:20" s="5" customFormat="1" ht="11.25" customHeight="1" x14ac:dyDescent="0.2">
      <c r="A105" s="62"/>
      <c r="B105" s="62"/>
      <c r="C105" s="62"/>
      <c r="D105" s="62" t="s">
        <v>22</v>
      </c>
      <c r="E105" s="62" t="s">
        <v>22</v>
      </c>
      <c r="F105" s="2" t="s">
        <v>28</v>
      </c>
      <c r="G105" s="2" t="s">
        <v>22</v>
      </c>
      <c r="H105" s="2" t="s">
        <v>22</v>
      </c>
      <c r="I105" s="2" t="s">
        <v>22</v>
      </c>
      <c r="J105" s="2" t="s">
        <v>29</v>
      </c>
      <c r="K105" s="3" t="s">
        <v>25</v>
      </c>
      <c r="L105" s="62" t="s">
        <v>22</v>
      </c>
      <c r="M105" s="71" t="s">
        <v>22</v>
      </c>
      <c r="N105" s="71"/>
      <c r="O105" s="2" t="s">
        <v>27</v>
      </c>
      <c r="P105" s="4">
        <v>44865</v>
      </c>
      <c r="Q105" s="62"/>
      <c r="R105" s="72"/>
      <c r="S105" s="72"/>
      <c r="T105" s="72"/>
    </row>
    <row r="106" spans="1:20" s="5" customFormat="1" ht="11.25" customHeight="1" x14ac:dyDescent="0.2">
      <c r="A106" s="62"/>
      <c r="B106" s="62"/>
      <c r="C106" s="62"/>
      <c r="D106" s="62" t="s">
        <v>22</v>
      </c>
      <c r="E106" s="62" t="s">
        <v>22</v>
      </c>
      <c r="F106" s="2" t="s">
        <v>30</v>
      </c>
      <c r="G106" s="2" t="s">
        <v>22</v>
      </c>
      <c r="H106" s="2" t="s">
        <v>22</v>
      </c>
      <c r="I106" s="2" t="s">
        <v>22</v>
      </c>
      <c r="J106" s="2" t="s">
        <v>31</v>
      </c>
      <c r="K106" s="3" t="s">
        <v>25</v>
      </c>
      <c r="L106" s="62" t="s">
        <v>22</v>
      </c>
      <c r="M106" s="71" t="s">
        <v>22</v>
      </c>
      <c r="N106" s="71"/>
      <c r="O106" s="2" t="s">
        <v>27</v>
      </c>
      <c r="P106" s="4">
        <v>44865</v>
      </c>
      <c r="Q106" s="62"/>
      <c r="R106" s="72"/>
      <c r="S106" s="72"/>
      <c r="T106" s="72"/>
    </row>
    <row r="107" spans="1:20" s="5" customFormat="1" ht="11.25" customHeight="1" x14ac:dyDescent="0.2">
      <c r="A107" s="62"/>
      <c r="B107" s="62"/>
      <c r="C107" s="62"/>
      <c r="D107" s="62" t="s">
        <v>22</v>
      </c>
      <c r="E107" s="62" t="s">
        <v>22</v>
      </c>
      <c r="F107" s="2" t="s">
        <v>32</v>
      </c>
      <c r="G107" s="2" t="s">
        <v>22</v>
      </c>
      <c r="H107" s="2" t="s">
        <v>22</v>
      </c>
      <c r="I107" s="2" t="s">
        <v>22</v>
      </c>
      <c r="J107" s="2" t="s">
        <v>544</v>
      </c>
      <c r="K107" s="3" t="s">
        <v>25</v>
      </c>
      <c r="L107" s="62" t="s">
        <v>22</v>
      </c>
      <c r="M107" s="71" t="s">
        <v>22</v>
      </c>
      <c r="N107" s="71"/>
      <c r="O107" s="2" t="s">
        <v>27</v>
      </c>
      <c r="P107" s="4">
        <v>44865</v>
      </c>
      <c r="Q107" s="62"/>
      <c r="R107" s="72"/>
      <c r="S107" s="72"/>
      <c r="T107" s="72"/>
    </row>
    <row r="108" spans="1:20" s="5" customFormat="1" ht="11.25" customHeight="1" x14ac:dyDescent="0.2">
      <c r="A108" s="62">
        <v>22</v>
      </c>
      <c r="B108" s="62" t="s">
        <v>545</v>
      </c>
      <c r="C108" s="62" t="s">
        <v>546</v>
      </c>
      <c r="D108" s="62" t="s">
        <v>11</v>
      </c>
      <c r="E108" s="62" t="s">
        <v>6</v>
      </c>
      <c r="F108" s="2" t="s">
        <v>28</v>
      </c>
      <c r="G108" s="2" t="s">
        <v>22</v>
      </c>
      <c r="H108" s="2" t="s">
        <v>22</v>
      </c>
      <c r="I108" s="2" t="s">
        <v>22</v>
      </c>
      <c r="J108" s="2" t="s">
        <v>321</v>
      </c>
      <c r="K108" s="3" t="s">
        <v>25</v>
      </c>
      <c r="L108" s="62" t="s">
        <v>547</v>
      </c>
      <c r="M108" s="62" t="s">
        <v>22</v>
      </c>
      <c r="N108" s="71" t="str">
        <f t="shared" ref="N108" si="21">C108&amp;"-"&amp;D108</f>
        <v>01.13.16.000-001</v>
      </c>
      <c r="O108" s="2" t="s">
        <v>27</v>
      </c>
      <c r="P108" s="4">
        <v>43371</v>
      </c>
      <c r="Q108" s="62" t="s">
        <v>58</v>
      </c>
      <c r="R108" s="72" t="e">
        <f>VLOOKUP(B108,БАЗА,6,FALSE)</f>
        <v>#N/A</v>
      </c>
      <c r="S108" s="72" t="e">
        <f>VLOOKUP(B108,БАЗА,7,FALSE)</f>
        <v>#N/A</v>
      </c>
      <c r="T108" s="72" t="e">
        <f t="shared" ref="T108:T130" si="22">ROUND(R108*S108,2)</f>
        <v>#N/A</v>
      </c>
    </row>
    <row r="109" spans="1:20" s="5" customFormat="1" ht="11.25" customHeight="1" x14ac:dyDescent="0.2">
      <c r="A109" s="62"/>
      <c r="B109" s="62"/>
      <c r="C109" s="62"/>
      <c r="D109" s="62" t="s">
        <v>22</v>
      </c>
      <c r="E109" s="62" t="s">
        <v>22</v>
      </c>
      <c r="F109" s="2" t="s">
        <v>30</v>
      </c>
      <c r="G109" s="2" t="s">
        <v>22</v>
      </c>
      <c r="H109" s="2" t="s">
        <v>22</v>
      </c>
      <c r="I109" s="2" t="s">
        <v>22</v>
      </c>
      <c r="J109" s="2" t="s">
        <v>31</v>
      </c>
      <c r="K109" s="3" t="s">
        <v>25</v>
      </c>
      <c r="L109" s="62" t="s">
        <v>22</v>
      </c>
      <c r="M109" s="62" t="s">
        <v>22</v>
      </c>
      <c r="N109" s="71"/>
      <c r="O109" s="2" t="s">
        <v>27</v>
      </c>
      <c r="P109" s="4">
        <v>43371</v>
      </c>
      <c r="Q109" s="62"/>
      <c r="R109" s="72"/>
      <c r="S109" s="72"/>
      <c r="T109" s="72"/>
    </row>
    <row r="110" spans="1:20" s="5" customFormat="1" ht="11.25" customHeight="1" x14ac:dyDescent="0.2">
      <c r="A110" s="62"/>
      <c r="B110" s="62"/>
      <c r="C110" s="62"/>
      <c r="D110" s="62" t="s">
        <v>22</v>
      </c>
      <c r="E110" s="62" t="s">
        <v>22</v>
      </c>
      <c r="F110" s="2" t="s">
        <v>32</v>
      </c>
      <c r="G110" s="2" t="s">
        <v>22</v>
      </c>
      <c r="H110" s="2" t="s">
        <v>22</v>
      </c>
      <c r="I110" s="2" t="s">
        <v>22</v>
      </c>
      <c r="J110" s="2" t="s">
        <v>548</v>
      </c>
      <c r="K110" s="3" t="s">
        <v>25</v>
      </c>
      <c r="L110" s="62" t="s">
        <v>22</v>
      </c>
      <c r="M110" s="62" t="s">
        <v>22</v>
      </c>
      <c r="N110" s="71"/>
      <c r="O110" s="2" t="s">
        <v>27</v>
      </c>
      <c r="P110" s="4">
        <v>43371</v>
      </c>
      <c r="Q110" s="62"/>
      <c r="R110" s="72"/>
      <c r="S110" s="72"/>
      <c r="T110" s="72"/>
    </row>
    <row r="111" spans="1:20" s="5" customFormat="1" ht="11.25" customHeight="1" x14ac:dyDescent="0.2">
      <c r="A111" s="62">
        <v>23</v>
      </c>
      <c r="B111" s="62" t="s">
        <v>579</v>
      </c>
      <c r="C111" s="62" t="s">
        <v>580</v>
      </c>
      <c r="D111" s="62" t="s">
        <v>5</v>
      </c>
      <c r="E111" s="62" t="s">
        <v>6</v>
      </c>
      <c r="F111" s="7" t="s">
        <v>581</v>
      </c>
      <c r="G111" s="7" t="s">
        <v>22</v>
      </c>
      <c r="H111" s="7" t="s">
        <v>22</v>
      </c>
      <c r="I111" s="7" t="s">
        <v>582</v>
      </c>
      <c r="J111" s="7" t="s">
        <v>22</v>
      </c>
      <c r="K111" s="8" t="s">
        <v>25</v>
      </c>
      <c r="L111" s="62" t="s">
        <v>583</v>
      </c>
      <c r="M111" s="71" t="s">
        <v>584</v>
      </c>
      <c r="N111" s="71" t="str">
        <f t="shared" ref="N111" si="23">C111&amp;"-"&amp;D111</f>
        <v>10.51.40.121-002</v>
      </c>
      <c r="O111" s="7" t="s">
        <v>27</v>
      </c>
      <c r="P111" s="9">
        <v>44804</v>
      </c>
      <c r="Q111" s="62" t="s">
        <v>58</v>
      </c>
      <c r="R111" s="72" t="e">
        <f>VLOOKUP(B111,БАЗА,6,FALSE)</f>
        <v>#N/A</v>
      </c>
      <c r="S111" s="72" t="e">
        <f>VLOOKUP(B111,БАЗА,7,FALSE)</f>
        <v>#N/A</v>
      </c>
      <c r="T111" s="72" t="e">
        <f t="shared" si="22"/>
        <v>#N/A</v>
      </c>
    </row>
    <row r="112" spans="1:20" s="5" customFormat="1" ht="11.25" customHeight="1" x14ac:dyDescent="0.2">
      <c r="A112" s="62"/>
      <c r="B112" s="62"/>
      <c r="C112" s="62"/>
      <c r="D112" s="62" t="s">
        <v>22</v>
      </c>
      <c r="E112" s="62" t="s">
        <v>22</v>
      </c>
      <c r="F112" s="7" t="s">
        <v>585</v>
      </c>
      <c r="G112" s="7" t="s">
        <v>22</v>
      </c>
      <c r="H112" s="7" t="s">
        <v>22</v>
      </c>
      <c r="I112" s="7" t="s">
        <v>22</v>
      </c>
      <c r="J112" s="7" t="s">
        <v>420</v>
      </c>
      <c r="K112" s="8" t="s">
        <v>25</v>
      </c>
      <c r="L112" s="62" t="s">
        <v>22</v>
      </c>
      <c r="M112" s="71" t="s">
        <v>22</v>
      </c>
      <c r="N112" s="71"/>
      <c r="O112" s="7" t="s">
        <v>27</v>
      </c>
      <c r="P112" s="9">
        <v>44804</v>
      </c>
      <c r="Q112" s="62"/>
      <c r="R112" s="72"/>
      <c r="S112" s="72"/>
      <c r="T112" s="72"/>
    </row>
    <row r="113" spans="1:20" s="5" customFormat="1" ht="11.25" customHeight="1" x14ac:dyDescent="0.2">
      <c r="A113" s="62"/>
      <c r="B113" s="62"/>
      <c r="C113" s="62"/>
      <c r="D113" s="62" t="s">
        <v>22</v>
      </c>
      <c r="E113" s="62" t="s">
        <v>22</v>
      </c>
      <c r="F113" s="7" t="s">
        <v>586</v>
      </c>
      <c r="G113" s="7" t="s">
        <v>22</v>
      </c>
      <c r="H113" s="7" t="s">
        <v>22</v>
      </c>
      <c r="I113" s="7" t="s">
        <v>22</v>
      </c>
      <c r="J113" s="7" t="s">
        <v>102</v>
      </c>
      <c r="K113" s="8" t="s">
        <v>25</v>
      </c>
      <c r="L113" s="62" t="s">
        <v>22</v>
      </c>
      <c r="M113" s="71" t="s">
        <v>22</v>
      </c>
      <c r="N113" s="71"/>
      <c r="O113" s="7" t="s">
        <v>27</v>
      </c>
      <c r="P113" s="9">
        <v>44804</v>
      </c>
      <c r="Q113" s="62"/>
      <c r="R113" s="72"/>
      <c r="S113" s="72"/>
      <c r="T113" s="72"/>
    </row>
    <row r="114" spans="1:20" s="5" customFormat="1" ht="11.25" customHeight="1" x14ac:dyDescent="0.2">
      <c r="A114" s="62"/>
      <c r="B114" s="62"/>
      <c r="C114" s="62"/>
      <c r="D114" s="62" t="s">
        <v>22</v>
      </c>
      <c r="E114" s="62" t="s">
        <v>22</v>
      </c>
      <c r="F114" s="7" t="s">
        <v>336</v>
      </c>
      <c r="G114" s="7" t="s">
        <v>22</v>
      </c>
      <c r="H114" s="7" t="s">
        <v>22</v>
      </c>
      <c r="I114" s="7" t="s">
        <v>22</v>
      </c>
      <c r="J114" s="7" t="s">
        <v>587</v>
      </c>
      <c r="K114" s="8" t="s">
        <v>25</v>
      </c>
      <c r="L114" s="62" t="s">
        <v>22</v>
      </c>
      <c r="M114" s="71" t="s">
        <v>22</v>
      </c>
      <c r="N114" s="71"/>
      <c r="O114" s="7" t="s">
        <v>27</v>
      </c>
      <c r="P114" s="9">
        <v>44804</v>
      </c>
      <c r="Q114" s="62"/>
      <c r="R114" s="72"/>
      <c r="S114" s="72"/>
      <c r="T114" s="72"/>
    </row>
    <row r="115" spans="1:20" s="5" customFormat="1" ht="11.25" customHeight="1" x14ac:dyDescent="0.2">
      <c r="A115" s="62"/>
      <c r="B115" s="62"/>
      <c r="C115" s="62"/>
      <c r="D115" s="62" t="s">
        <v>22</v>
      </c>
      <c r="E115" s="62" t="s">
        <v>22</v>
      </c>
      <c r="F115" s="2" t="s">
        <v>588</v>
      </c>
      <c r="G115" s="2" t="s">
        <v>22</v>
      </c>
      <c r="H115" s="2" t="s">
        <v>22</v>
      </c>
      <c r="I115" s="2" t="s">
        <v>589</v>
      </c>
      <c r="J115" s="2" t="s">
        <v>22</v>
      </c>
      <c r="K115" s="3" t="s">
        <v>25</v>
      </c>
      <c r="L115" s="62" t="s">
        <v>22</v>
      </c>
      <c r="M115" s="71" t="s">
        <v>22</v>
      </c>
      <c r="N115" s="71"/>
      <c r="O115" s="2" t="s">
        <v>27</v>
      </c>
      <c r="P115" s="4">
        <v>44804</v>
      </c>
      <c r="Q115" s="62"/>
      <c r="R115" s="72"/>
      <c r="S115" s="72"/>
      <c r="T115" s="72"/>
    </row>
    <row r="116" spans="1:20" s="5" customFormat="1" ht="11.25" customHeight="1" x14ac:dyDescent="0.2">
      <c r="A116" s="62"/>
      <c r="B116" s="62"/>
      <c r="C116" s="62"/>
      <c r="D116" s="62" t="s">
        <v>22</v>
      </c>
      <c r="E116" s="62" t="s">
        <v>22</v>
      </c>
      <c r="F116" s="2" t="s">
        <v>66</v>
      </c>
      <c r="G116" s="2" t="s">
        <v>22</v>
      </c>
      <c r="H116" s="2" t="s">
        <v>436</v>
      </c>
      <c r="I116" s="2" t="s">
        <v>22</v>
      </c>
      <c r="J116" s="2" t="s">
        <v>22</v>
      </c>
      <c r="K116" s="3" t="s">
        <v>6</v>
      </c>
      <c r="L116" s="62" t="s">
        <v>22</v>
      </c>
      <c r="M116" s="71" t="s">
        <v>22</v>
      </c>
      <c r="N116" s="71"/>
      <c r="O116" s="2" t="s">
        <v>27</v>
      </c>
      <c r="P116" s="4">
        <v>44804</v>
      </c>
      <c r="Q116" s="62"/>
      <c r="R116" s="72"/>
      <c r="S116" s="72"/>
      <c r="T116" s="72"/>
    </row>
    <row r="117" spans="1:20" s="5" customFormat="1" ht="11.25" customHeight="1" x14ac:dyDescent="0.2">
      <c r="A117" s="62"/>
      <c r="B117" s="62"/>
      <c r="C117" s="62"/>
      <c r="D117" s="62" t="s">
        <v>22</v>
      </c>
      <c r="E117" s="62" t="s">
        <v>22</v>
      </c>
      <c r="F117" s="2" t="s">
        <v>68</v>
      </c>
      <c r="G117" s="2" t="s">
        <v>22</v>
      </c>
      <c r="H117" s="2" t="s">
        <v>22</v>
      </c>
      <c r="I117" s="2" t="s">
        <v>22</v>
      </c>
      <c r="J117" s="2" t="s">
        <v>69</v>
      </c>
      <c r="K117" s="3" t="s">
        <v>25</v>
      </c>
      <c r="L117" s="62" t="s">
        <v>22</v>
      </c>
      <c r="M117" s="71" t="s">
        <v>22</v>
      </c>
      <c r="N117" s="71"/>
      <c r="O117" s="2" t="s">
        <v>27</v>
      </c>
      <c r="P117" s="4">
        <v>44804</v>
      </c>
      <c r="Q117" s="62"/>
      <c r="R117" s="72"/>
      <c r="S117" s="72"/>
      <c r="T117" s="72"/>
    </row>
    <row r="118" spans="1:20" s="5" customFormat="1" ht="11.25" customHeight="1" x14ac:dyDescent="0.2">
      <c r="A118" s="62"/>
      <c r="B118" s="62"/>
      <c r="C118" s="62"/>
      <c r="D118" s="62" t="s">
        <v>22</v>
      </c>
      <c r="E118" s="62" t="s">
        <v>22</v>
      </c>
      <c r="F118" s="2" t="s">
        <v>32</v>
      </c>
      <c r="G118" s="2" t="s">
        <v>22</v>
      </c>
      <c r="H118" s="2" t="s">
        <v>22</v>
      </c>
      <c r="I118" s="2" t="s">
        <v>22</v>
      </c>
      <c r="J118" s="2" t="s">
        <v>590</v>
      </c>
      <c r="K118" s="3" t="s">
        <v>25</v>
      </c>
      <c r="L118" s="62" t="s">
        <v>22</v>
      </c>
      <c r="M118" s="71" t="s">
        <v>22</v>
      </c>
      <c r="N118" s="71"/>
      <c r="O118" s="2" t="s">
        <v>27</v>
      </c>
      <c r="P118" s="4">
        <v>44804</v>
      </c>
      <c r="Q118" s="62"/>
      <c r="R118" s="72"/>
      <c r="S118" s="72"/>
      <c r="T118" s="72"/>
    </row>
    <row r="119" spans="1:20" s="10" customFormat="1" ht="11.25" customHeight="1" x14ac:dyDescent="0.25">
      <c r="A119" s="62">
        <v>24</v>
      </c>
      <c r="B119" s="62" t="s">
        <v>701</v>
      </c>
      <c r="C119" s="62" t="s">
        <v>690</v>
      </c>
      <c r="D119" s="62" t="s">
        <v>11</v>
      </c>
      <c r="E119" s="62" t="s">
        <v>363</v>
      </c>
      <c r="F119" s="7" t="s">
        <v>691</v>
      </c>
      <c r="G119" s="7" t="s">
        <v>22</v>
      </c>
      <c r="H119" s="7" t="s">
        <v>22</v>
      </c>
      <c r="I119" s="7" t="s">
        <v>22</v>
      </c>
      <c r="J119" s="7" t="s">
        <v>702</v>
      </c>
      <c r="K119" s="8" t="s">
        <v>25</v>
      </c>
      <c r="L119" s="62" t="s">
        <v>703</v>
      </c>
      <c r="M119" s="71" t="s">
        <v>704</v>
      </c>
      <c r="N119" s="71" t="str">
        <f t="shared" ref="N119" si="24">C119&amp;"-"&amp;D119</f>
        <v>10.86.10.243-001</v>
      </c>
      <c r="O119" s="7" t="s">
        <v>27</v>
      </c>
      <c r="P119" s="9">
        <v>45443</v>
      </c>
      <c r="Q119" s="62" t="s">
        <v>58</v>
      </c>
      <c r="R119" s="72" t="e">
        <f>VLOOKUP(B119,БАЗА,6,FALSE)</f>
        <v>#N/A</v>
      </c>
      <c r="S119" s="72" t="e">
        <f>VLOOKUP(B119,БАЗА,7,FALSE)</f>
        <v>#N/A</v>
      </c>
      <c r="T119" s="72" t="e">
        <f t="shared" si="22"/>
        <v>#N/A</v>
      </c>
    </row>
    <row r="120" spans="1:20" s="10" customFormat="1" ht="11.25" customHeight="1" x14ac:dyDescent="0.25">
      <c r="A120" s="62"/>
      <c r="B120" s="62"/>
      <c r="C120" s="62"/>
      <c r="D120" s="62" t="s">
        <v>22</v>
      </c>
      <c r="E120" s="62" t="s">
        <v>22</v>
      </c>
      <c r="F120" s="7" t="s">
        <v>692</v>
      </c>
      <c r="G120" s="7" t="s">
        <v>22</v>
      </c>
      <c r="H120" s="7" t="s">
        <v>22</v>
      </c>
      <c r="I120" s="7" t="s">
        <v>693</v>
      </c>
      <c r="J120" s="7" t="s">
        <v>22</v>
      </c>
      <c r="K120" s="8" t="s">
        <v>25</v>
      </c>
      <c r="L120" s="62" t="s">
        <v>22</v>
      </c>
      <c r="M120" s="71" t="s">
        <v>22</v>
      </c>
      <c r="N120" s="71"/>
      <c r="O120" s="7" t="s">
        <v>27</v>
      </c>
      <c r="P120" s="9">
        <v>45443</v>
      </c>
      <c r="Q120" s="62"/>
      <c r="R120" s="72"/>
      <c r="S120" s="72"/>
      <c r="T120" s="72"/>
    </row>
    <row r="121" spans="1:20" s="10" customFormat="1" ht="11.25" customHeight="1" x14ac:dyDescent="0.25">
      <c r="A121" s="62"/>
      <c r="B121" s="62"/>
      <c r="C121" s="62"/>
      <c r="D121" s="62" t="s">
        <v>22</v>
      </c>
      <c r="E121" s="62" t="s">
        <v>22</v>
      </c>
      <c r="F121" s="7" t="s">
        <v>694</v>
      </c>
      <c r="G121" s="7" t="s">
        <v>22</v>
      </c>
      <c r="H121" s="7" t="s">
        <v>22</v>
      </c>
      <c r="I121" s="7" t="s">
        <v>695</v>
      </c>
      <c r="J121" s="7" t="s">
        <v>22</v>
      </c>
      <c r="K121" s="8" t="s">
        <v>25</v>
      </c>
      <c r="L121" s="62" t="s">
        <v>22</v>
      </c>
      <c r="M121" s="71" t="s">
        <v>22</v>
      </c>
      <c r="N121" s="71"/>
      <c r="O121" s="7" t="s">
        <v>27</v>
      </c>
      <c r="P121" s="9">
        <v>45443</v>
      </c>
      <c r="Q121" s="62"/>
      <c r="R121" s="72"/>
      <c r="S121" s="72"/>
      <c r="T121" s="72"/>
    </row>
    <row r="122" spans="1:20" s="10" customFormat="1" ht="11.25" customHeight="1" x14ac:dyDescent="0.25">
      <c r="A122" s="62"/>
      <c r="B122" s="62"/>
      <c r="C122" s="62"/>
      <c r="D122" s="62" t="s">
        <v>22</v>
      </c>
      <c r="E122" s="62" t="s">
        <v>22</v>
      </c>
      <c r="F122" s="7" t="s">
        <v>696</v>
      </c>
      <c r="G122" s="7" t="s">
        <v>22</v>
      </c>
      <c r="H122" s="7" t="s">
        <v>22</v>
      </c>
      <c r="I122" s="7" t="s">
        <v>697</v>
      </c>
      <c r="J122" s="7" t="s">
        <v>22</v>
      </c>
      <c r="K122" s="8" t="s">
        <v>25</v>
      </c>
      <c r="L122" s="62" t="s">
        <v>22</v>
      </c>
      <c r="M122" s="71" t="s">
        <v>22</v>
      </c>
      <c r="N122" s="71"/>
      <c r="O122" s="7" t="s">
        <v>27</v>
      </c>
      <c r="P122" s="9">
        <v>45443</v>
      </c>
      <c r="Q122" s="62"/>
      <c r="R122" s="72"/>
      <c r="S122" s="72"/>
      <c r="T122" s="72"/>
    </row>
    <row r="123" spans="1:20" s="10" customFormat="1" ht="11.25" customHeight="1" x14ac:dyDescent="0.25">
      <c r="A123" s="62"/>
      <c r="B123" s="62"/>
      <c r="C123" s="62"/>
      <c r="D123" s="62" t="s">
        <v>22</v>
      </c>
      <c r="E123" s="62" t="s">
        <v>22</v>
      </c>
      <c r="F123" s="7" t="s">
        <v>698</v>
      </c>
      <c r="G123" s="7" t="s">
        <v>22</v>
      </c>
      <c r="H123" s="7" t="s">
        <v>22</v>
      </c>
      <c r="I123" s="7" t="s">
        <v>64</v>
      </c>
      <c r="J123" s="7" t="s">
        <v>22</v>
      </c>
      <c r="K123" s="8" t="s">
        <v>25</v>
      </c>
      <c r="L123" s="62" t="s">
        <v>22</v>
      </c>
      <c r="M123" s="71" t="s">
        <v>22</v>
      </c>
      <c r="N123" s="71"/>
      <c r="O123" s="7" t="s">
        <v>27</v>
      </c>
      <c r="P123" s="9">
        <v>45443</v>
      </c>
      <c r="Q123" s="62"/>
      <c r="R123" s="72"/>
      <c r="S123" s="72"/>
      <c r="T123" s="72"/>
    </row>
    <row r="124" spans="1:20" s="10" customFormat="1" ht="11.25" customHeight="1" x14ac:dyDescent="0.25">
      <c r="A124" s="62"/>
      <c r="B124" s="62"/>
      <c r="C124" s="62"/>
      <c r="D124" s="62" t="s">
        <v>22</v>
      </c>
      <c r="E124" s="62" t="s">
        <v>22</v>
      </c>
      <c r="F124" s="7" t="s">
        <v>699</v>
      </c>
      <c r="G124" s="7" t="s">
        <v>22</v>
      </c>
      <c r="H124" s="7" t="s">
        <v>22</v>
      </c>
      <c r="I124" s="7" t="s">
        <v>64</v>
      </c>
      <c r="J124" s="7" t="s">
        <v>22</v>
      </c>
      <c r="K124" s="8" t="s">
        <v>25</v>
      </c>
      <c r="L124" s="62" t="s">
        <v>22</v>
      </c>
      <c r="M124" s="71" t="s">
        <v>22</v>
      </c>
      <c r="N124" s="71"/>
      <c r="O124" s="7" t="s">
        <v>27</v>
      </c>
      <c r="P124" s="9">
        <v>45443</v>
      </c>
      <c r="Q124" s="62"/>
      <c r="R124" s="72"/>
      <c r="S124" s="72"/>
      <c r="T124" s="72"/>
    </row>
    <row r="125" spans="1:20" s="10" customFormat="1" ht="11.25" customHeight="1" x14ac:dyDescent="0.25">
      <c r="A125" s="62"/>
      <c r="B125" s="62"/>
      <c r="C125" s="62"/>
      <c r="D125" s="62" t="s">
        <v>22</v>
      </c>
      <c r="E125" s="62" t="s">
        <v>22</v>
      </c>
      <c r="F125" s="7" t="s">
        <v>401</v>
      </c>
      <c r="G125" s="7" t="s">
        <v>22</v>
      </c>
      <c r="H125" s="7" t="s">
        <v>22</v>
      </c>
      <c r="I125" s="7" t="s">
        <v>64</v>
      </c>
      <c r="J125" s="7" t="s">
        <v>22</v>
      </c>
      <c r="K125" s="8" t="s">
        <v>25</v>
      </c>
      <c r="L125" s="62" t="s">
        <v>22</v>
      </c>
      <c r="M125" s="71" t="s">
        <v>22</v>
      </c>
      <c r="N125" s="71"/>
      <c r="O125" s="7" t="s">
        <v>27</v>
      </c>
      <c r="P125" s="9">
        <v>45443</v>
      </c>
      <c r="Q125" s="62"/>
      <c r="R125" s="72"/>
      <c r="S125" s="72"/>
      <c r="T125" s="72"/>
    </row>
    <row r="126" spans="1:20" s="10" customFormat="1" ht="11.25" customHeight="1" x14ac:dyDescent="0.25">
      <c r="A126" s="62"/>
      <c r="B126" s="62"/>
      <c r="C126" s="62"/>
      <c r="D126" s="62" t="s">
        <v>22</v>
      </c>
      <c r="E126" s="62" t="s">
        <v>22</v>
      </c>
      <c r="F126" s="7" t="s">
        <v>368</v>
      </c>
      <c r="G126" s="7" t="s">
        <v>22</v>
      </c>
      <c r="H126" s="7" t="s">
        <v>22</v>
      </c>
      <c r="I126" s="7" t="s">
        <v>22</v>
      </c>
      <c r="J126" s="7" t="s">
        <v>369</v>
      </c>
      <c r="K126" s="8" t="s">
        <v>25</v>
      </c>
      <c r="L126" s="62" t="s">
        <v>22</v>
      </c>
      <c r="M126" s="71" t="s">
        <v>22</v>
      </c>
      <c r="N126" s="71"/>
      <c r="O126" s="7" t="s">
        <v>27</v>
      </c>
      <c r="P126" s="9">
        <v>45443</v>
      </c>
      <c r="Q126" s="62"/>
      <c r="R126" s="72"/>
      <c r="S126" s="72"/>
      <c r="T126" s="72"/>
    </row>
    <row r="127" spans="1:20" s="10" customFormat="1" ht="11.25" customHeight="1" x14ac:dyDescent="0.25">
      <c r="A127" s="62"/>
      <c r="B127" s="62"/>
      <c r="C127" s="62"/>
      <c r="D127" s="62" t="s">
        <v>22</v>
      </c>
      <c r="E127" s="62" t="s">
        <v>22</v>
      </c>
      <c r="F127" s="7" t="s">
        <v>82</v>
      </c>
      <c r="G127" s="7" t="s">
        <v>22</v>
      </c>
      <c r="H127" s="7" t="s">
        <v>22</v>
      </c>
      <c r="I127" s="7" t="s">
        <v>22</v>
      </c>
      <c r="J127" s="7" t="s">
        <v>83</v>
      </c>
      <c r="K127" s="8" t="s">
        <v>25</v>
      </c>
      <c r="L127" s="62" t="s">
        <v>22</v>
      </c>
      <c r="M127" s="71" t="s">
        <v>22</v>
      </c>
      <c r="N127" s="71"/>
      <c r="O127" s="7" t="s">
        <v>27</v>
      </c>
      <c r="P127" s="9">
        <v>45443</v>
      </c>
      <c r="Q127" s="62"/>
      <c r="R127" s="72"/>
      <c r="S127" s="72"/>
      <c r="T127" s="72"/>
    </row>
    <row r="128" spans="1:20" s="10" customFormat="1" ht="11.25" customHeight="1" x14ac:dyDescent="0.25">
      <c r="A128" s="62"/>
      <c r="B128" s="62"/>
      <c r="C128" s="62"/>
      <c r="D128" s="62" t="s">
        <v>22</v>
      </c>
      <c r="E128" s="62" t="s">
        <v>22</v>
      </c>
      <c r="F128" s="7" t="s">
        <v>68</v>
      </c>
      <c r="G128" s="7" t="s">
        <v>22</v>
      </c>
      <c r="H128" s="7" t="s">
        <v>22</v>
      </c>
      <c r="I128" s="7" t="s">
        <v>22</v>
      </c>
      <c r="J128" s="7" t="s">
        <v>69</v>
      </c>
      <c r="K128" s="8" t="s">
        <v>25</v>
      </c>
      <c r="L128" s="62" t="s">
        <v>22</v>
      </c>
      <c r="M128" s="71" t="s">
        <v>22</v>
      </c>
      <c r="N128" s="71"/>
      <c r="O128" s="7" t="s">
        <v>27</v>
      </c>
      <c r="P128" s="9">
        <v>45443</v>
      </c>
      <c r="Q128" s="62"/>
      <c r="R128" s="72"/>
      <c r="S128" s="72"/>
      <c r="T128" s="72"/>
    </row>
    <row r="129" spans="1:20" s="10" customFormat="1" ht="11.25" customHeight="1" x14ac:dyDescent="0.25">
      <c r="A129" s="62"/>
      <c r="B129" s="62"/>
      <c r="C129" s="62"/>
      <c r="D129" s="62" t="s">
        <v>22</v>
      </c>
      <c r="E129" s="62" t="s">
        <v>22</v>
      </c>
      <c r="F129" s="7" t="s">
        <v>32</v>
      </c>
      <c r="G129" s="7" t="s">
        <v>22</v>
      </c>
      <c r="H129" s="7" t="s">
        <v>22</v>
      </c>
      <c r="I129" s="7" t="s">
        <v>700</v>
      </c>
      <c r="J129" s="7" t="s">
        <v>22</v>
      </c>
      <c r="K129" s="8" t="s">
        <v>25</v>
      </c>
      <c r="L129" s="62" t="s">
        <v>22</v>
      </c>
      <c r="M129" s="71" t="s">
        <v>22</v>
      </c>
      <c r="N129" s="71"/>
      <c r="O129" s="7" t="s">
        <v>27</v>
      </c>
      <c r="P129" s="9">
        <v>45443</v>
      </c>
      <c r="Q129" s="62"/>
      <c r="R129" s="72"/>
      <c r="S129" s="72"/>
      <c r="T129" s="72"/>
    </row>
    <row r="130" spans="1:20" s="5" customFormat="1" ht="11.25" customHeight="1" x14ac:dyDescent="0.2">
      <c r="A130" s="62">
        <v>25</v>
      </c>
      <c r="B130" s="62" t="s">
        <v>705</v>
      </c>
      <c r="C130" s="62" t="s">
        <v>706</v>
      </c>
      <c r="D130" s="62" t="s">
        <v>457</v>
      </c>
      <c r="E130" s="62" t="s">
        <v>6</v>
      </c>
      <c r="F130" s="2" t="s">
        <v>90</v>
      </c>
      <c r="G130" s="2" t="s">
        <v>22</v>
      </c>
      <c r="H130" s="2" t="s">
        <v>22</v>
      </c>
      <c r="I130" s="2" t="s">
        <v>22</v>
      </c>
      <c r="J130" s="2" t="s">
        <v>707</v>
      </c>
      <c r="K130" s="3" t="s">
        <v>25</v>
      </c>
      <c r="L130" s="62" t="s">
        <v>708</v>
      </c>
      <c r="M130" s="71" t="s">
        <v>709</v>
      </c>
      <c r="N130" s="71" t="str">
        <f t="shared" ref="N130" si="25">C130&amp;"-"&amp;D130</f>
        <v>10.39.21.120-007</v>
      </c>
      <c r="O130" s="2" t="s">
        <v>27</v>
      </c>
      <c r="P130" s="4">
        <v>44134</v>
      </c>
      <c r="Q130" s="62" t="s">
        <v>58</v>
      </c>
      <c r="R130" s="72" t="e">
        <f>VLOOKUP(B130,БАЗА,6,FALSE)</f>
        <v>#N/A</v>
      </c>
      <c r="S130" s="72" t="e">
        <f>VLOOKUP(B130,БАЗА,7,FALSE)</f>
        <v>#N/A</v>
      </c>
      <c r="T130" s="72" t="e">
        <f t="shared" si="22"/>
        <v>#N/A</v>
      </c>
    </row>
    <row r="131" spans="1:20" s="5" customFormat="1" ht="11.25" customHeight="1" x14ac:dyDescent="0.2">
      <c r="A131" s="62"/>
      <c r="B131" s="62"/>
      <c r="C131" s="62"/>
      <c r="D131" s="62" t="s">
        <v>22</v>
      </c>
      <c r="E131" s="62" t="s">
        <v>22</v>
      </c>
      <c r="F131" s="2" t="s">
        <v>710</v>
      </c>
      <c r="G131" s="2" t="s">
        <v>22</v>
      </c>
      <c r="H131" s="2" t="s">
        <v>22</v>
      </c>
      <c r="I131" s="2" t="s">
        <v>22</v>
      </c>
      <c r="J131" s="2" t="s">
        <v>99</v>
      </c>
      <c r="K131" s="3" t="s">
        <v>25</v>
      </c>
      <c r="L131" s="62" t="s">
        <v>22</v>
      </c>
      <c r="M131" s="71" t="s">
        <v>22</v>
      </c>
      <c r="N131" s="71"/>
      <c r="O131" s="2" t="s">
        <v>27</v>
      </c>
      <c r="P131" s="4">
        <v>44134</v>
      </c>
      <c r="Q131" s="62"/>
      <c r="R131" s="72"/>
      <c r="S131" s="72"/>
      <c r="T131" s="72"/>
    </row>
    <row r="132" spans="1:20" s="5" customFormat="1" ht="11.25" customHeight="1" x14ac:dyDescent="0.2">
      <c r="A132" s="62"/>
      <c r="B132" s="62"/>
      <c r="C132" s="62"/>
      <c r="D132" s="62" t="s">
        <v>22</v>
      </c>
      <c r="E132" s="62" t="s">
        <v>22</v>
      </c>
      <c r="F132" s="2" t="s">
        <v>23</v>
      </c>
      <c r="G132" s="2" t="s">
        <v>22</v>
      </c>
      <c r="H132" s="2" t="s">
        <v>22</v>
      </c>
      <c r="I132" s="2" t="s">
        <v>711</v>
      </c>
      <c r="J132" s="2" t="s">
        <v>22</v>
      </c>
      <c r="K132" s="3" t="s">
        <v>25</v>
      </c>
      <c r="L132" s="62" t="s">
        <v>22</v>
      </c>
      <c r="M132" s="71" t="s">
        <v>22</v>
      </c>
      <c r="N132" s="71"/>
      <c r="O132" s="2" t="s">
        <v>27</v>
      </c>
      <c r="P132" s="4">
        <v>44134</v>
      </c>
      <c r="Q132" s="62"/>
      <c r="R132" s="72"/>
      <c r="S132" s="72"/>
      <c r="T132" s="72"/>
    </row>
    <row r="133" spans="1:20" s="5" customFormat="1" ht="11.25" customHeight="1" x14ac:dyDescent="0.2">
      <c r="A133" s="62"/>
      <c r="B133" s="62"/>
      <c r="C133" s="62"/>
      <c r="D133" s="62" t="s">
        <v>22</v>
      </c>
      <c r="E133" s="62" t="s">
        <v>22</v>
      </c>
      <c r="F133" s="2" t="s">
        <v>66</v>
      </c>
      <c r="G133" s="2" t="s">
        <v>22</v>
      </c>
      <c r="H133" s="2" t="s">
        <v>132</v>
      </c>
      <c r="I133" s="2" t="s">
        <v>22</v>
      </c>
      <c r="J133" s="2" t="s">
        <v>22</v>
      </c>
      <c r="K133" s="3" t="s">
        <v>6</v>
      </c>
      <c r="L133" s="62" t="s">
        <v>22</v>
      </c>
      <c r="M133" s="71" t="s">
        <v>22</v>
      </c>
      <c r="N133" s="71"/>
      <c r="O133" s="2" t="s">
        <v>27</v>
      </c>
      <c r="P133" s="4">
        <v>44134</v>
      </c>
      <c r="Q133" s="62"/>
      <c r="R133" s="72"/>
      <c r="S133" s="72"/>
      <c r="T133" s="72"/>
    </row>
    <row r="134" spans="1:20" s="5" customFormat="1" ht="11.25" customHeight="1" x14ac:dyDescent="0.2">
      <c r="A134" s="62"/>
      <c r="B134" s="62"/>
      <c r="C134" s="62"/>
      <c r="D134" s="62" t="s">
        <v>22</v>
      </c>
      <c r="E134" s="62" t="s">
        <v>22</v>
      </c>
      <c r="F134" s="2" t="s">
        <v>68</v>
      </c>
      <c r="G134" s="2" t="s">
        <v>22</v>
      </c>
      <c r="H134" s="2" t="s">
        <v>22</v>
      </c>
      <c r="I134" s="2" t="s">
        <v>22</v>
      </c>
      <c r="J134" s="2" t="s">
        <v>69</v>
      </c>
      <c r="K134" s="3" t="s">
        <v>25</v>
      </c>
      <c r="L134" s="62" t="s">
        <v>22</v>
      </c>
      <c r="M134" s="71" t="s">
        <v>22</v>
      </c>
      <c r="N134" s="71"/>
      <c r="O134" s="2" t="s">
        <v>27</v>
      </c>
      <c r="P134" s="4">
        <v>44134</v>
      </c>
      <c r="Q134" s="62"/>
      <c r="R134" s="72"/>
      <c r="S134" s="72"/>
      <c r="T134" s="72"/>
    </row>
    <row r="135" spans="1:20" s="5" customFormat="1" ht="11.25" customHeight="1" x14ac:dyDescent="0.2">
      <c r="A135" s="62"/>
      <c r="B135" s="62"/>
      <c r="C135" s="62"/>
      <c r="D135" s="62" t="s">
        <v>22</v>
      </c>
      <c r="E135" s="62" t="s">
        <v>22</v>
      </c>
      <c r="F135" s="2" t="s">
        <v>32</v>
      </c>
      <c r="G135" s="2" t="s">
        <v>22</v>
      </c>
      <c r="H135" s="2" t="s">
        <v>22</v>
      </c>
      <c r="I135" s="2" t="s">
        <v>712</v>
      </c>
      <c r="J135" s="2" t="s">
        <v>22</v>
      </c>
      <c r="K135" s="3" t="s">
        <v>25</v>
      </c>
      <c r="L135" s="62" t="s">
        <v>22</v>
      </c>
      <c r="M135" s="71" t="s">
        <v>22</v>
      </c>
      <c r="N135" s="71"/>
      <c r="O135" s="2" t="s">
        <v>27</v>
      </c>
      <c r="P135" s="4">
        <v>44134</v>
      </c>
      <c r="Q135" s="62"/>
      <c r="R135" s="72"/>
      <c r="S135" s="72"/>
      <c r="T135" s="72"/>
    </row>
    <row r="136" spans="1:20" ht="18.75" customHeight="1" x14ac:dyDescent="0.25">
      <c r="R136" s="36" t="s">
        <v>718</v>
      </c>
      <c r="S136" s="39" t="e">
        <f>SUM(S4:S135)</f>
        <v>#N/A</v>
      </c>
    </row>
    <row r="137" spans="1:20" ht="18.75" customHeight="1" x14ac:dyDescent="0.25">
      <c r="S137" s="40" t="s">
        <v>719</v>
      </c>
      <c r="T137" s="39" t="e">
        <f>SUM(T4:T135)</f>
        <v>#N/A</v>
      </c>
    </row>
  </sheetData>
  <mergeCells count="320">
    <mergeCell ref="M130:M135"/>
    <mergeCell ref="N130:N135"/>
    <mergeCell ref="Q130:Q135"/>
    <mergeCell ref="M119:M129"/>
    <mergeCell ref="N119:N129"/>
    <mergeCell ref="Q119:Q129"/>
    <mergeCell ref="A130:A135"/>
    <mergeCell ref="B130:B135"/>
    <mergeCell ref="C130:C135"/>
    <mergeCell ref="D130:D135"/>
    <mergeCell ref="E130:E135"/>
    <mergeCell ref="L130:L135"/>
    <mergeCell ref="A119:A129"/>
    <mergeCell ref="B119:B129"/>
    <mergeCell ref="C119:C129"/>
    <mergeCell ref="D119:D129"/>
    <mergeCell ref="E119:E129"/>
    <mergeCell ref="L119:L129"/>
    <mergeCell ref="M111:M118"/>
    <mergeCell ref="N111:N118"/>
    <mergeCell ref="Q111:Q118"/>
    <mergeCell ref="A111:A118"/>
    <mergeCell ref="B111:B118"/>
    <mergeCell ref="C111:C118"/>
    <mergeCell ref="D111:D118"/>
    <mergeCell ref="E111:E118"/>
    <mergeCell ref="L111:L118"/>
    <mergeCell ref="A103:A107"/>
    <mergeCell ref="B103:B107"/>
    <mergeCell ref="C103:C107"/>
    <mergeCell ref="D103:D107"/>
    <mergeCell ref="E103:E107"/>
    <mergeCell ref="L103:L107"/>
    <mergeCell ref="M108:M110"/>
    <mergeCell ref="N108:N110"/>
    <mergeCell ref="Q108:Q110"/>
    <mergeCell ref="M103:M107"/>
    <mergeCell ref="N103:N107"/>
    <mergeCell ref="Q103:Q107"/>
    <mergeCell ref="A108:A110"/>
    <mergeCell ref="B108:B110"/>
    <mergeCell ref="C108:C110"/>
    <mergeCell ref="D108:D110"/>
    <mergeCell ref="E108:E110"/>
    <mergeCell ref="L108:L110"/>
    <mergeCell ref="A100:A102"/>
    <mergeCell ref="B100:B102"/>
    <mergeCell ref="C100:C102"/>
    <mergeCell ref="D100:D102"/>
    <mergeCell ref="E100:E102"/>
    <mergeCell ref="L100:L102"/>
    <mergeCell ref="M100:M102"/>
    <mergeCell ref="N100:N102"/>
    <mergeCell ref="Q100:Q102"/>
    <mergeCell ref="M94:M96"/>
    <mergeCell ref="N94:N96"/>
    <mergeCell ref="Q94:Q96"/>
    <mergeCell ref="A97:A99"/>
    <mergeCell ref="B97:B99"/>
    <mergeCell ref="C97:C99"/>
    <mergeCell ref="D97:D99"/>
    <mergeCell ref="E97:E99"/>
    <mergeCell ref="L97:L99"/>
    <mergeCell ref="A94:A96"/>
    <mergeCell ref="B94:B96"/>
    <mergeCell ref="C94:C96"/>
    <mergeCell ref="D94:D96"/>
    <mergeCell ref="E94:E96"/>
    <mergeCell ref="L94:L96"/>
    <mergeCell ref="M97:M99"/>
    <mergeCell ref="N97:N99"/>
    <mergeCell ref="Q97:Q99"/>
    <mergeCell ref="A79:A88"/>
    <mergeCell ref="B79:B88"/>
    <mergeCell ref="C79:C88"/>
    <mergeCell ref="D79:D88"/>
    <mergeCell ref="E79:E88"/>
    <mergeCell ref="L79:L88"/>
    <mergeCell ref="M89:M93"/>
    <mergeCell ref="N89:N93"/>
    <mergeCell ref="Q89:Q93"/>
    <mergeCell ref="M79:M88"/>
    <mergeCell ref="N79:N88"/>
    <mergeCell ref="Q79:Q88"/>
    <mergeCell ref="A89:A93"/>
    <mergeCell ref="B89:B93"/>
    <mergeCell ref="C89:C93"/>
    <mergeCell ref="D89:D93"/>
    <mergeCell ref="E89:E93"/>
    <mergeCell ref="L89:L93"/>
    <mergeCell ref="M70:M75"/>
    <mergeCell ref="N70:N75"/>
    <mergeCell ref="Q70:Q75"/>
    <mergeCell ref="A76:A78"/>
    <mergeCell ref="B76:B78"/>
    <mergeCell ref="C76:C78"/>
    <mergeCell ref="D76:D78"/>
    <mergeCell ref="E76:E78"/>
    <mergeCell ref="L76:L78"/>
    <mergeCell ref="A70:A75"/>
    <mergeCell ref="B70:B75"/>
    <mergeCell ref="C70:C75"/>
    <mergeCell ref="D70:D75"/>
    <mergeCell ref="E70:E75"/>
    <mergeCell ref="L70:L75"/>
    <mergeCell ref="M76:M78"/>
    <mergeCell ref="N76:N78"/>
    <mergeCell ref="Q76:Q78"/>
    <mergeCell ref="M66:M69"/>
    <mergeCell ref="N66:N69"/>
    <mergeCell ref="Q66:Q69"/>
    <mergeCell ref="M62:M65"/>
    <mergeCell ref="N62:N65"/>
    <mergeCell ref="Q62:Q65"/>
    <mergeCell ref="A66:A69"/>
    <mergeCell ref="B66:B69"/>
    <mergeCell ref="C66:C69"/>
    <mergeCell ref="D66:D69"/>
    <mergeCell ref="E66:E69"/>
    <mergeCell ref="L66:L69"/>
    <mergeCell ref="A62:A65"/>
    <mergeCell ref="B62:B65"/>
    <mergeCell ref="C62:C65"/>
    <mergeCell ref="D62:D65"/>
    <mergeCell ref="E62:E65"/>
    <mergeCell ref="L62:L65"/>
    <mergeCell ref="M55:M61"/>
    <mergeCell ref="N55:N61"/>
    <mergeCell ref="Q55:Q61"/>
    <mergeCell ref="A55:A61"/>
    <mergeCell ref="B55:B61"/>
    <mergeCell ref="C55:C61"/>
    <mergeCell ref="D55:D61"/>
    <mergeCell ref="E55:E61"/>
    <mergeCell ref="L55:L61"/>
    <mergeCell ref="M50:M54"/>
    <mergeCell ref="N50:N54"/>
    <mergeCell ref="Q50:Q54"/>
    <mergeCell ref="M45:M49"/>
    <mergeCell ref="N45:N49"/>
    <mergeCell ref="Q45:Q49"/>
    <mergeCell ref="A50:A54"/>
    <mergeCell ref="B50:B54"/>
    <mergeCell ref="C50:C54"/>
    <mergeCell ref="D50:D54"/>
    <mergeCell ref="E50:E54"/>
    <mergeCell ref="L50:L54"/>
    <mergeCell ref="A45:A49"/>
    <mergeCell ref="B45:B49"/>
    <mergeCell ref="C45:C49"/>
    <mergeCell ref="D45:D49"/>
    <mergeCell ref="E45:E49"/>
    <mergeCell ref="L45:L49"/>
    <mergeCell ref="M41:M44"/>
    <mergeCell ref="N41:N44"/>
    <mergeCell ref="Q41:Q44"/>
    <mergeCell ref="A41:A44"/>
    <mergeCell ref="B41:B44"/>
    <mergeCell ref="C41:C44"/>
    <mergeCell ref="D41:D44"/>
    <mergeCell ref="E41:E44"/>
    <mergeCell ref="L41:L44"/>
    <mergeCell ref="M35:M40"/>
    <mergeCell ref="N35:N40"/>
    <mergeCell ref="Q35:Q40"/>
    <mergeCell ref="A35:A40"/>
    <mergeCell ref="B35:B40"/>
    <mergeCell ref="C35:C40"/>
    <mergeCell ref="D35:D40"/>
    <mergeCell ref="E35:E40"/>
    <mergeCell ref="L35:L40"/>
    <mergeCell ref="M31:M34"/>
    <mergeCell ref="N31:N34"/>
    <mergeCell ref="Q31:Q34"/>
    <mergeCell ref="M25:M30"/>
    <mergeCell ref="N25:N30"/>
    <mergeCell ref="Q25:Q30"/>
    <mergeCell ref="A31:A34"/>
    <mergeCell ref="B31:B34"/>
    <mergeCell ref="C31:C34"/>
    <mergeCell ref="D31:D34"/>
    <mergeCell ref="E31:E34"/>
    <mergeCell ref="L31:L34"/>
    <mergeCell ref="A25:A30"/>
    <mergeCell ref="B25:B30"/>
    <mergeCell ref="C25:C30"/>
    <mergeCell ref="D25:D30"/>
    <mergeCell ref="E25:E30"/>
    <mergeCell ref="L25:L30"/>
    <mergeCell ref="M20:M24"/>
    <mergeCell ref="N20:N24"/>
    <mergeCell ref="Q20:Q24"/>
    <mergeCell ref="A20:A24"/>
    <mergeCell ref="B20:B24"/>
    <mergeCell ref="C20:C24"/>
    <mergeCell ref="D20:D24"/>
    <mergeCell ref="E20:E24"/>
    <mergeCell ref="L20:L24"/>
    <mergeCell ref="M12:M19"/>
    <mergeCell ref="N12:N19"/>
    <mergeCell ref="Q12:Q19"/>
    <mergeCell ref="A12:A19"/>
    <mergeCell ref="B12:B19"/>
    <mergeCell ref="C12:C19"/>
    <mergeCell ref="D12:D19"/>
    <mergeCell ref="E12:E19"/>
    <mergeCell ref="L12:L19"/>
    <mergeCell ref="M8:M11"/>
    <mergeCell ref="N8:N11"/>
    <mergeCell ref="Q8:Q11"/>
    <mergeCell ref="M4:M7"/>
    <mergeCell ref="N4:N7"/>
    <mergeCell ref="Q4:Q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L4:L7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7"/>
    <mergeCell ref="R8:R11"/>
    <mergeCell ref="R12:R19"/>
    <mergeCell ref="R20:R24"/>
    <mergeCell ref="R25:R30"/>
    <mergeCell ref="R31:R34"/>
    <mergeCell ref="R35:R40"/>
    <mergeCell ref="R41:R44"/>
    <mergeCell ref="R45:R49"/>
    <mergeCell ref="R50:R54"/>
    <mergeCell ref="R55:R61"/>
    <mergeCell ref="R62:R65"/>
    <mergeCell ref="R66:R69"/>
    <mergeCell ref="R70:R75"/>
    <mergeCell ref="R76:R78"/>
    <mergeCell ref="R79:R88"/>
    <mergeCell ref="R89:R93"/>
    <mergeCell ref="R94:R96"/>
    <mergeCell ref="R97:R99"/>
    <mergeCell ref="R100:R102"/>
    <mergeCell ref="R103:R107"/>
    <mergeCell ref="R108:R110"/>
    <mergeCell ref="R111:R118"/>
    <mergeCell ref="R119:R129"/>
    <mergeCell ref="R130:R135"/>
    <mergeCell ref="S4:S7"/>
    <mergeCell ref="S8:S11"/>
    <mergeCell ref="S12:S19"/>
    <mergeCell ref="S20:S24"/>
    <mergeCell ref="S25:S30"/>
    <mergeCell ref="S31:S34"/>
    <mergeCell ref="S35:S40"/>
    <mergeCell ref="S41:S44"/>
    <mergeCell ref="S45:S49"/>
    <mergeCell ref="S50:S54"/>
    <mergeCell ref="S55:S61"/>
    <mergeCell ref="S62:S65"/>
    <mergeCell ref="S66:S69"/>
    <mergeCell ref="S70:S75"/>
    <mergeCell ref="S76:S78"/>
    <mergeCell ref="S79:S88"/>
    <mergeCell ref="S89:S93"/>
    <mergeCell ref="S94:S96"/>
    <mergeCell ref="S97:S99"/>
    <mergeCell ref="S100:S102"/>
    <mergeCell ref="S103:S107"/>
    <mergeCell ref="S108:S110"/>
    <mergeCell ref="S111:S118"/>
    <mergeCell ref="S119:S129"/>
    <mergeCell ref="S130:S135"/>
    <mergeCell ref="T4:T7"/>
    <mergeCell ref="T8:T11"/>
    <mergeCell ref="T12:T19"/>
    <mergeCell ref="T20:T24"/>
    <mergeCell ref="T25:T30"/>
    <mergeCell ref="T31:T34"/>
    <mergeCell ref="T35:T40"/>
    <mergeCell ref="T41:T44"/>
    <mergeCell ref="T45:T49"/>
    <mergeCell ref="T50:T54"/>
    <mergeCell ref="T55:T61"/>
    <mergeCell ref="T62:T65"/>
    <mergeCell ref="T66:T69"/>
    <mergeCell ref="T70:T75"/>
    <mergeCell ref="T76:T78"/>
    <mergeCell ref="T79:T88"/>
    <mergeCell ref="T89:T93"/>
    <mergeCell ref="T94:T96"/>
    <mergeCell ref="T97:T99"/>
    <mergeCell ref="T100:T102"/>
    <mergeCell ref="T103:T107"/>
    <mergeCell ref="T108:T110"/>
    <mergeCell ref="T111:T118"/>
    <mergeCell ref="T119:T129"/>
    <mergeCell ref="T130:T135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9" r:id="rId5" display="https://zakupki.gov.ru/epz/ktru/ktruCard/ktru-description.html?itemId=01.25.19.190-00000029"/>
    <hyperlink ref="N12:N19" r:id="rId6" location="nsi/classifiercategory/viewitem/id/5653096" display="https://new.gz-spb.ru/ - nsi/classifiercategory/viewitem/id/5653096"/>
    <hyperlink ref="M20:M24" r:id="rId7" display="https://zakupki.gov.ru/epz/ktru/ktruCard/ktru-description.html?itemId=01.11.75.110-00000002"/>
    <hyperlink ref="N20:N24" r:id="rId8" location="nsi/classifiercategory/viewitem/id/794" display="https://new.gz-spb.ru/ - nsi/classifiercategory/viewitem/id/794"/>
    <hyperlink ref="M25:M30" r:id="rId9" display="https://zakupki.gov.ru/epz/ktru/ktruCard/ktru-description.html?itemId=01.24.21.000-00000002"/>
    <hyperlink ref="N25:N30" r:id="rId10" location="nsi/classifiercategory/viewitem/id/760" display="https://new.gz-spb.ru/ - nsi/classifiercategory/viewitem/id/760"/>
    <hyperlink ref="M31:M34" r:id="rId11" display="https://zakupki.gov.ru/epz/ktru/ktruCard/ktru-description.html?itemId=10.89.13.111-00000003"/>
    <hyperlink ref="N31:N34" r:id="rId12" location="nsi/classifiercategory/viewitem/id/5828657" display="https://new.gz-spb.ru/ - nsi/classifiercategory/viewitem/id/5828657"/>
    <hyperlink ref="M35:M40" r:id="rId13" display="https://zakupki.gov.ru/epz/ktru/ktruCard/ktru-description.html?itemId=10.82.14.000-00000009"/>
    <hyperlink ref="N35:N40" r:id="rId14" location="nsi/classifiercategory/viewitem/id/844" display="https://new.gz-spb.ru/ - nsi/classifiercategory/viewitem/id/844"/>
    <hyperlink ref="M41:M44" r:id="rId15" display="https://zakupki.gov.ru/epz/ktru/ktruCard/ktru-description.html?itemId=01.13.13.000-00000006"/>
    <hyperlink ref="N41:N44" r:id="rId16" location="nsi/classifiercategory/viewitem/id/302" display="https://new.gz-spb.ru/ - nsi/classifiercategory/viewitem/id/302"/>
    <hyperlink ref="M45:M49" r:id="rId17" display="https://zakupki.gov.ru/epz/ktru/ktruCard/ktru-description.html?itemId=10.83.12.120-00000002"/>
    <hyperlink ref="N45:N49" r:id="rId18" location="nsi/classifiercategory/viewitem/id/5817091" display="https://new.gz-spb.ru/ - nsi/classifiercategory/viewitem/id/5817091"/>
    <hyperlink ref="M50:M54" r:id="rId19" display="https://zakupki.gov.ru/epz/ktru/ktruCard/ktru-description.html?itemId=10.62.11.110-00000010"/>
    <hyperlink ref="N50:N54" r:id="rId20" location="nsi/classifiercategory/viewitem/id/737" display="https://new.gz-spb.ru/ - nsi/classifiercategory/viewitem/id/737"/>
    <hyperlink ref="M55:M61" r:id="rId21" display="https://zakupki.gov.ru/epz/ktru/ktruCard/ktru-description.html?itemId=10.61.10.000-00000003"/>
    <hyperlink ref="N55:N61" r:id="rId22" location="nsi/classifiercategory/viewitem/id/620" display="https://new.gz-spb.ru/ - nsi/classifiercategory/viewitem/id/620"/>
    <hyperlink ref="M62:M65" r:id="rId23" display="https://zakupki.gov.ru/epz/ktru/ktruCard/ktru-description.html?itemId=10.84.23.164-00000001"/>
    <hyperlink ref="N62:N65" r:id="rId24" location="nsi/classifiercategory/viewitem/id/774" display="https://new.gz-spb.ru/ - nsi/classifiercategory/viewitem/id/774"/>
    <hyperlink ref="M66:M69" r:id="rId25" display="https://zakupki.gov.ru/epz/ktru/ktruCard/ktru-description.html?itemId=01.23.12.000-00000003"/>
    <hyperlink ref="N66:N69" r:id="rId26" location="nsi/classifiercategory/viewitem/id/79215" display="https://new.gz-spb.ru/ - nsi/classifiercategory/viewitem/id/79215"/>
    <hyperlink ref="M70:M75" r:id="rId27" display="https://zakupki.gov.ru/epz/ktru/ktruCard/ktru-description.html?itemId=01.13.43.110-00000002"/>
    <hyperlink ref="M76:M78" r:id="rId28" display="https://zakupki.gov.ru/epz/ktru/ktruCard/ktru-description.html?itemId=01.13.43.190-00000002"/>
    <hyperlink ref="N70:N75" r:id="rId29" location="nsi/classifiercategory/viewitem/id/754" display="https://new.gz-spb.ru/ - nsi/classifiercategory/viewitem/id/754"/>
    <hyperlink ref="N76:N78" r:id="rId30" location="nsi/classifiercategory/viewitem/id/37779" display="https://new.gz-spb.ru/ - nsi/classifiercategory/viewitem/id/37779"/>
    <hyperlink ref="M79:M88" r:id="rId31" display="https://zakupki.gov.ru/epz/ktru/ktruCard/ktru-description.html?itemId=10.73.11.000-00000009"/>
    <hyperlink ref="N79:N88" r:id="rId32" location="nsi/classifiercategory/viewitem/id/5804048" display="https://new.gz-spb.ru/ - nsi/classifiercategory/viewitem/id/5804048"/>
    <hyperlink ref="M89:M93" r:id="rId33" display="https://zakupki.gov.ru/epz/ktru/ktruCard/ktru-description.html?itemId=01.23.14.000-00000003"/>
    <hyperlink ref="N89:N93" r:id="rId34" location="nsi/classifiercategory/viewitem/id/79221" display="https://new.gz-spb.ru/ - nsi/classifiercategory/viewitem/id/79221"/>
    <hyperlink ref="M94:M96" r:id="rId35" display="https://zakupki.gov.ru/epz/ktru/ktruCard/ktru-description.html?itemId=01.13.19.000-00000002"/>
    <hyperlink ref="M97:M99" r:id="rId36" display="https://zakupki.gov.ru/epz/ktru/ktruCard/ktru-description.html?itemId=01.13.19.000-00000006"/>
    <hyperlink ref="N94:N96" r:id="rId37" location="nsi/classifiercategory/viewitem/id/757" display="https://new.gz-spb.ru/ - nsi/classifiercategory/viewitem/id/757"/>
    <hyperlink ref="N97:N99" r:id="rId38" location="nsi/classifiercategory/viewitem/id/37770" display="https://new.gz-spb.ru/ - nsi/classifiercategory/viewitem/id/37770"/>
    <hyperlink ref="N100:N102" r:id="rId39" location="nsi/classifiercategory/viewitem/id/272930" display="https://new.gz-spb.ru/ - nsi/classifiercategory/viewitem/id/272930"/>
    <hyperlink ref="M103:M107" r:id="rId40" display="https://zakupki.gov.ru/epz/ktru/ktruCard/ktru-description.html?itemId=01.24.10.000-00000001"/>
    <hyperlink ref="N103:N107" r:id="rId41" location="nsi/classifiercategory/viewitem/id/247082" display="https://new.gz-spb.ru/ - nsi/classifiercategory/viewitem/id/247082"/>
    <hyperlink ref="N108:N110" r:id="rId42" location="nsi/classifiercategory/viewitem/id/272929" display="https://new.gz-spb.ru/ - nsi/classifiercategory/viewitem/id/272929"/>
    <hyperlink ref="M111:M118" r:id="rId43" display="https://zakupki.gov.ru/epz/ktru/ktruCard/ktru-description.html?itemId=10.51.40.120-00000002"/>
    <hyperlink ref="N111:N118" r:id="rId44" location="nsi/classifiercategory/viewitem/id/80272" display="https://new.gz-spb.ru/ - nsi/classifiercategory/viewitem/id/80272"/>
    <hyperlink ref="M119:M129" r:id="rId45" display="https://zakupki.gov.ru/epz/ktru/ktruCard/ktru-description.html?itemId=10.86.10.243-00000001"/>
    <hyperlink ref="N119:N129" r:id="rId46" location="nsi/classifiercategory/viewitem/id/5804069" display="https://new.gz-spb.ru/ - nsi/classifiercategory/viewitem/id/5804069"/>
    <hyperlink ref="M130:M135" r:id="rId47" display="https://zakupki.gov.ru/epz/ktru/ktruCard/ktru-description.html?itemId=10.39.21.120-00000001"/>
    <hyperlink ref="N130:N135" r:id="rId48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8"/>
  <sheetViews>
    <sheetView workbookViewId="0">
      <pane xSplit="5" ySplit="3" topLeftCell="F123" activePane="bottomRight" state="frozen"/>
      <selection pane="topRight" activeCell="F1" sqref="F1"/>
      <selection pane="bottomLeft" activeCell="A4" sqref="A4"/>
      <selection pane="bottomRight" activeCell="W160" sqref="W160"/>
    </sheetView>
  </sheetViews>
  <sheetFormatPr defaultRowHeight="9" customHeight="1" x14ac:dyDescent="0.25"/>
  <cols>
    <col min="2" max="2" width="23.42578125" customWidth="1"/>
    <col min="13" max="13" width="14.42578125" style="15" customWidth="1"/>
    <col min="14" max="14" width="12.85546875" style="15" customWidth="1"/>
    <col min="18" max="18" width="10" style="38" customWidth="1"/>
    <col min="19" max="19" width="15.5703125" style="38" customWidth="1"/>
    <col min="20" max="20" width="10" style="38" customWidth="1"/>
  </cols>
  <sheetData>
    <row r="1" spans="1:20" s="6" customFormat="1" ht="9" customHeight="1" x14ac:dyDescent="0.25">
      <c r="A1" s="67" t="s">
        <v>34</v>
      </c>
      <c r="B1" s="67" t="s">
        <v>35</v>
      </c>
      <c r="C1" s="67" t="s">
        <v>8</v>
      </c>
      <c r="D1" s="67" t="s">
        <v>36</v>
      </c>
      <c r="E1" s="67" t="s">
        <v>9</v>
      </c>
      <c r="F1" s="67" t="s">
        <v>37</v>
      </c>
      <c r="G1" s="67" t="s">
        <v>38</v>
      </c>
      <c r="H1" s="67"/>
      <c r="I1" s="67"/>
      <c r="J1" s="67"/>
      <c r="K1" s="67" t="s">
        <v>39</v>
      </c>
      <c r="L1" s="67" t="s">
        <v>40</v>
      </c>
      <c r="M1" s="67" t="s">
        <v>10</v>
      </c>
      <c r="N1" s="67" t="s">
        <v>41</v>
      </c>
      <c r="O1" s="67" t="s">
        <v>42</v>
      </c>
      <c r="P1" s="67" t="s">
        <v>43</v>
      </c>
      <c r="Q1" s="67" t="s">
        <v>44</v>
      </c>
      <c r="R1" s="77" t="s">
        <v>717</v>
      </c>
      <c r="S1" s="77" t="s">
        <v>715</v>
      </c>
      <c r="T1" s="77" t="s">
        <v>716</v>
      </c>
    </row>
    <row r="2" spans="1:20" s="6" customFormat="1" ht="9" customHeight="1" x14ac:dyDescent="0.25">
      <c r="A2" s="67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78"/>
      <c r="S2" s="78"/>
      <c r="T2" s="78"/>
    </row>
    <row r="3" spans="1:20" s="6" customFormat="1" ht="24.75" customHeight="1" x14ac:dyDescent="0.25">
      <c r="A3" s="67"/>
      <c r="B3" s="67"/>
      <c r="C3" s="67"/>
      <c r="D3" s="67"/>
      <c r="E3" s="67"/>
      <c r="F3" s="67"/>
      <c r="G3" s="21" t="s">
        <v>49</v>
      </c>
      <c r="H3" s="21" t="s">
        <v>50</v>
      </c>
      <c r="I3" s="67"/>
      <c r="J3" s="67"/>
      <c r="K3" s="67"/>
      <c r="L3" s="67"/>
      <c r="M3" s="67"/>
      <c r="N3" s="67"/>
      <c r="O3" s="67"/>
      <c r="P3" s="67"/>
      <c r="Q3" s="67"/>
      <c r="R3" s="79"/>
      <c r="S3" s="79"/>
      <c r="T3" s="79"/>
    </row>
    <row r="4" spans="1:20" s="5" customFormat="1" ht="9" customHeight="1" x14ac:dyDescent="0.2">
      <c r="A4" s="62">
        <v>1</v>
      </c>
      <c r="B4" s="62" t="s">
        <v>16</v>
      </c>
      <c r="C4" s="62" t="s">
        <v>17</v>
      </c>
      <c r="D4" s="62" t="s">
        <v>11</v>
      </c>
      <c r="E4" s="62" t="s">
        <v>6</v>
      </c>
      <c r="F4" s="2" t="s">
        <v>55</v>
      </c>
      <c r="G4" s="2" t="s">
        <v>22</v>
      </c>
      <c r="H4" s="2" t="s">
        <v>22</v>
      </c>
      <c r="I4" s="2" t="s">
        <v>22</v>
      </c>
      <c r="J4" s="2" t="s">
        <v>56</v>
      </c>
      <c r="K4" s="3" t="s">
        <v>25</v>
      </c>
      <c r="L4" s="62" t="s">
        <v>57</v>
      </c>
      <c r="M4" s="60" t="s">
        <v>18</v>
      </c>
      <c r="N4" s="60" t="str">
        <f t="shared" ref="N4" si="0">C4&amp;"-"&amp;D4</f>
        <v>10.12.20.110-001</v>
      </c>
      <c r="O4" s="2" t="s">
        <v>27</v>
      </c>
      <c r="P4" s="4">
        <v>45046</v>
      </c>
      <c r="Q4" s="62" t="s">
        <v>58</v>
      </c>
      <c r="R4" s="75" t="e">
        <f>VLOOKUP(B4,БАЗА,6,FALSE)</f>
        <v>#N/A</v>
      </c>
      <c r="S4" s="75" t="e">
        <f>VLOOKUP(B4,БАЗА,7,FALSE)</f>
        <v>#N/A</v>
      </c>
      <c r="T4" s="75" t="e">
        <f t="shared" ref="T4:T33" si="1">ROUND(R4*S4,2)</f>
        <v>#N/A</v>
      </c>
    </row>
    <row r="5" spans="1:20" s="5" customFormat="1" ht="9" customHeight="1" x14ac:dyDescent="0.2">
      <c r="A5" s="62"/>
      <c r="B5" s="62"/>
      <c r="C5" s="62"/>
      <c r="D5" s="62" t="s">
        <v>22</v>
      </c>
      <c r="E5" s="62" t="s">
        <v>22</v>
      </c>
      <c r="F5" s="2" t="s">
        <v>59</v>
      </c>
      <c r="G5" s="2" t="s">
        <v>22</v>
      </c>
      <c r="H5" s="2" t="s">
        <v>22</v>
      </c>
      <c r="I5" s="2" t="s">
        <v>22</v>
      </c>
      <c r="J5" s="2" t="s">
        <v>60</v>
      </c>
      <c r="K5" s="3" t="s">
        <v>25</v>
      </c>
      <c r="L5" s="62" t="s">
        <v>22</v>
      </c>
      <c r="M5" s="60" t="s">
        <v>22</v>
      </c>
      <c r="N5" s="60"/>
      <c r="O5" s="2" t="s">
        <v>27</v>
      </c>
      <c r="P5" s="4">
        <v>45046</v>
      </c>
      <c r="Q5" s="62"/>
      <c r="R5" s="75"/>
      <c r="S5" s="75"/>
      <c r="T5" s="75"/>
    </row>
    <row r="6" spans="1:20" s="5" customFormat="1" ht="9" customHeight="1" x14ac:dyDescent="0.2">
      <c r="A6" s="62"/>
      <c r="B6" s="62"/>
      <c r="C6" s="62"/>
      <c r="D6" s="62" t="s">
        <v>22</v>
      </c>
      <c r="E6" s="62" t="s">
        <v>22</v>
      </c>
      <c r="F6" s="2" t="s">
        <v>61</v>
      </c>
      <c r="G6" s="2" t="s">
        <v>22</v>
      </c>
      <c r="H6" s="2" t="s">
        <v>22</v>
      </c>
      <c r="I6" s="2" t="s">
        <v>22</v>
      </c>
      <c r="J6" s="2" t="s">
        <v>62</v>
      </c>
      <c r="K6" s="3" t="s">
        <v>25</v>
      </c>
      <c r="L6" s="62" t="s">
        <v>22</v>
      </c>
      <c r="M6" s="60" t="s">
        <v>22</v>
      </c>
      <c r="N6" s="60"/>
      <c r="O6" s="2" t="s">
        <v>27</v>
      </c>
      <c r="P6" s="4">
        <v>45046</v>
      </c>
      <c r="Q6" s="62"/>
      <c r="R6" s="75"/>
      <c r="S6" s="75"/>
      <c r="T6" s="75"/>
    </row>
    <row r="7" spans="1:20" s="5" customFormat="1" ht="9" customHeight="1" x14ac:dyDescent="0.2">
      <c r="A7" s="62"/>
      <c r="B7" s="62"/>
      <c r="C7" s="62"/>
      <c r="D7" s="62" t="s">
        <v>22</v>
      </c>
      <c r="E7" s="62" t="s">
        <v>22</v>
      </c>
      <c r="F7" s="2" t="s">
        <v>63</v>
      </c>
      <c r="G7" s="2" t="s">
        <v>22</v>
      </c>
      <c r="H7" s="2" t="s">
        <v>22</v>
      </c>
      <c r="I7" s="2" t="s">
        <v>64</v>
      </c>
      <c r="J7" s="2" t="s">
        <v>22</v>
      </c>
      <c r="K7" s="3" t="s">
        <v>25</v>
      </c>
      <c r="L7" s="62" t="s">
        <v>22</v>
      </c>
      <c r="M7" s="60" t="s">
        <v>22</v>
      </c>
      <c r="N7" s="60"/>
      <c r="O7" s="2" t="s">
        <v>27</v>
      </c>
      <c r="P7" s="4">
        <v>45046</v>
      </c>
      <c r="Q7" s="62"/>
      <c r="R7" s="75"/>
      <c r="S7" s="75"/>
      <c r="T7" s="75"/>
    </row>
    <row r="8" spans="1:20" s="5" customFormat="1" ht="9" customHeight="1" x14ac:dyDescent="0.2">
      <c r="A8" s="62"/>
      <c r="B8" s="62"/>
      <c r="C8" s="62"/>
      <c r="D8" s="62" t="s">
        <v>22</v>
      </c>
      <c r="E8" s="62" t="s">
        <v>22</v>
      </c>
      <c r="F8" s="2" t="s">
        <v>30</v>
      </c>
      <c r="G8" s="2" t="s">
        <v>22</v>
      </c>
      <c r="H8" s="2" t="s">
        <v>22</v>
      </c>
      <c r="I8" s="2" t="s">
        <v>22</v>
      </c>
      <c r="J8" s="2" t="s">
        <v>31</v>
      </c>
      <c r="K8" s="3" t="s">
        <v>25</v>
      </c>
      <c r="L8" s="62" t="s">
        <v>22</v>
      </c>
      <c r="M8" s="60" t="s">
        <v>22</v>
      </c>
      <c r="N8" s="60"/>
      <c r="O8" s="2" t="s">
        <v>27</v>
      </c>
      <c r="P8" s="4">
        <v>45046</v>
      </c>
      <c r="Q8" s="62"/>
      <c r="R8" s="75"/>
      <c r="S8" s="75"/>
      <c r="T8" s="75"/>
    </row>
    <row r="9" spans="1:20" s="5" customFormat="1" ht="9" customHeight="1" x14ac:dyDescent="0.2">
      <c r="A9" s="62"/>
      <c r="B9" s="62"/>
      <c r="C9" s="62"/>
      <c r="D9" s="62" t="s">
        <v>22</v>
      </c>
      <c r="E9" s="62" t="s">
        <v>22</v>
      </c>
      <c r="F9" s="2" t="s">
        <v>32</v>
      </c>
      <c r="G9" s="2" t="s">
        <v>22</v>
      </c>
      <c r="H9" s="2" t="s">
        <v>22</v>
      </c>
      <c r="I9" s="2" t="s">
        <v>22</v>
      </c>
      <c r="J9" s="2" t="s">
        <v>65</v>
      </c>
      <c r="K9" s="3" t="s">
        <v>25</v>
      </c>
      <c r="L9" s="62" t="s">
        <v>22</v>
      </c>
      <c r="M9" s="60" t="s">
        <v>22</v>
      </c>
      <c r="N9" s="60"/>
      <c r="O9" s="2" t="s">
        <v>27</v>
      </c>
      <c r="P9" s="4">
        <v>45046</v>
      </c>
      <c r="Q9" s="62"/>
      <c r="R9" s="75"/>
      <c r="S9" s="75"/>
      <c r="T9" s="75"/>
    </row>
    <row r="10" spans="1:20" s="10" customFormat="1" ht="9" customHeight="1" x14ac:dyDescent="0.25">
      <c r="A10" s="62">
        <v>2</v>
      </c>
      <c r="B10" s="62" t="s">
        <v>20</v>
      </c>
      <c r="C10" s="62" t="s">
        <v>21</v>
      </c>
      <c r="D10" s="62" t="s">
        <v>11</v>
      </c>
      <c r="E10" s="62" t="s">
        <v>6</v>
      </c>
      <c r="F10" s="7" t="s">
        <v>66</v>
      </c>
      <c r="G10" s="7" t="s">
        <v>22</v>
      </c>
      <c r="H10" s="7" t="s">
        <v>67</v>
      </c>
      <c r="I10" s="7" t="s">
        <v>22</v>
      </c>
      <c r="J10" s="7" t="s">
        <v>22</v>
      </c>
      <c r="K10" s="8" t="s">
        <v>6</v>
      </c>
      <c r="L10" s="62" t="s">
        <v>19</v>
      </c>
      <c r="M10" s="69" t="s">
        <v>22</v>
      </c>
      <c r="N10" s="60" t="str">
        <f t="shared" ref="N10" si="2">C10&amp;"-"&amp;D10</f>
        <v>10.89.19.150-001</v>
      </c>
      <c r="O10" s="7" t="s">
        <v>27</v>
      </c>
      <c r="P10" s="9">
        <v>43524</v>
      </c>
      <c r="Q10" s="62" t="s">
        <v>58</v>
      </c>
      <c r="R10" s="75" t="e">
        <f>VLOOKUP(B10,БАЗА,6,FALSE)</f>
        <v>#N/A</v>
      </c>
      <c r="S10" s="75" t="e">
        <f>VLOOKUP(B10,БАЗА,7,FALSE)</f>
        <v>#N/A</v>
      </c>
      <c r="T10" s="75" t="e">
        <f t="shared" si="1"/>
        <v>#N/A</v>
      </c>
    </row>
    <row r="11" spans="1:20" s="10" customFormat="1" ht="9" customHeight="1" x14ac:dyDescent="0.25">
      <c r="A11" s="62"/>
      <c r="B11" s="62"/>
      <c r="C11" s="62"/>
      <c r="D11" s="62" t="s">
        <v>22</v>
      </c>
      <c r="E11" s="62" t="s">
        <v>22</v>
      </c>
      <c r="F11" s="7" t="s">
        <v>68</v>
      </c>
      <c r="G11" s="7" t="s">
        <v>22</v>
      </c>
      <c r="H11" s="7" t="s">
        <v>22</v>
      </c>
      <c r="I11" s="7" t="s">
        <v>22</v>
      </c>
      <c r="J11" s="7" t="s">
        <v>69</v>
      </c>
      <c r="K11" s="8" t="s">
        <v>25</v>
      </c>
      <c r="L11" s="62" t="s">
        <v>22</v>
      </c>
      <c r="M11" s="69" t="s">
        <v>22</v>
      </c>
      <c r="N11" s="60"/>
      <c r="O11" s="7" t="s">
        <v>27</v>
      </c>
      <c r="P11" s="9">
        <v>43524</v>
      </c>
      <c r="Q11" s="62"/>
      <c r="R11" s="75"/>
      <c r="S11" s="75"/>
      <c r="T11" s="75"/>
    </row>
    <row r="12" spans="1:20" s="10" customFormat="1" ht="9" customHeight="1" x14ac:dyDescent="0.25">
      <c r="A12" s="62"/>
      <c r="B12" s="62"/>
      <c r="C12" s="62"/>
      <c r="D12" s="62" t="s">
        <v>22</v>
      </c>
      <c r="E12" s="62" t="s">
        <v>22</v>
      </c>
      <c r="F12" s="7" t="s">
        <v>32</v>
      </c>
      <c r="G12" s="7" t="s">
        <v>22</v>
      </c>
      <c r="H12" s="7" t="s">
        <v>22</v>
      </c>
      <c r="I12" s="7" t="s">
        <v>22</v>
      </c>
      <c r="J12" s="7" t="s">
        <v>70</v>
      </c>
      <c r="K12" s="8" t="s">
        <v>25</v>
      </c>
      <c r="L12" s="62" t="s">
        <v>22</v>
      </c>
      <c r="M12" s="69" t="s">
        <v>22</v>
      </c>
      <c r="N12" s="60"/>
      <c r="O12" s="7" t="s">
        <v>27</v>
      </c>
      <c r="P12" s="9">
        <v>43524</v>
      </c>
      <c r="Q12" s="62"/>
      <c r="R12" s="75"/>
      <c r="S12" s="75"/>
      <c r="T12" s="75"/>
    </row>
    <row r="13" spans="1:20" s="5" customFormat="1" ht="9" customHeight="1" x14ac:dyDescent="0.2">
      <c r="A13" s="62">
        <v>3</v>
      </c>
      <c r="B13" s="62" t="s">
        <v>154</v>
      </c>
      <c r="C13" s="62" t="s">
        <v>155</v>
      </c>
      <c r="D13" s="62" t="s">
        <v>156</v>
      </c>
      <c r="E13" s="62" t="s">
        <v>6</v>
      </c>
      <c r="F13" s="2" t="s">
        <v>77</v>
      </c>
      <c r="G13" s="2" t="s">
        <v>22</v>
      </c>
      <c r="H13" s="2" t="s">
        <v>22</v>
      </c>
      <c r="I13" s="2" t="s">
        <v>22</v>
      </c>
      <c r="J13" s="2" t="s">
        <v>157</v>
      </c>
      <c r="K13" s="3" t="s">
        <v>25</v>
      </c>
      <c r="L13" s="62" t="s">
        <v>158</v>
      </c>
      <c r="M13" s="71" t="s">
        <v>159</v>
      </c>
      <c r="N13" s="71" t="str">
        <f t="shared" ref="N13" si="3">C13&amp;"-"&amp;D13</f>
        <v>10.51.52.112-003</v>
      </c>
      <c r="O13" s="2" t="s">
        <v>27</v>
      </c>
      <c r="P13" s="4">
        <v>44469</v>
      </c>
      <c r="Q13" s="62" t="s">
        <v>58</v>
      </c>
      <c r="R13" s="75" t="e">
        <f>VLOOKUP(B13,БАЗА,6,FALSE)</f>
        <v>#N/A</v>
      </c>
      <c r="S13" s="75" t="e">
        <f>VLOOKUP(B13,БАЗА,7,FALSE)</f>
        <v>#N/A</v>
      </c>
      <c r="T13" s="75" t="e">
        <f t="shared" si="1"/>
        <v>#N/A</v>
      </c>
    </row>
    <row r="14" spans="1:20" s="5" customFormat="1" ht="9" customHeight="1" x14ac:dyDescent="0.2">
      <c r="A14" s="62"/>
      <c r="B14" s="62"/>
      <c r="C14" s="62"/>
      <c r="D14" s="62" t="s">
        <v>22</v>
      </c>
      <c r="E14" s="62" t="s">
        <v>22</v>
      </c>
      <c r="F14" s="2" t="s">
        <v>63</v>
      </c>
      <c r="G14" s="2" t="s">
        <v>22</v>
      </c>
      <c r="H14" s="2" t="s">
        <v>22</v>
      </c>
      <c r="I14" s="2" t="s">
        <v>22</v>
      </c>
      <c r="J14" s="2" t="s">
        <v>58</v>
      </c>
      <c r="K14" s="3" t="s">
        <v>25</v>
      </c>
      <c r="L14" s="62" t="s">
        <v>22</v>
      </c>
      <c r="M14" s="71" t="s">
        <v>22</v>
      </c>
      <c r="N14" s="71"/>
      <c r="O14" s="2" t="s">
        <v>27</v>
      </c>
      <c r="P14" s="4">
        <v>44469</v>
      </c>
      <c r="Q14" s="62"/>
      <c r="R14" s="75"/>
      <c r="S14" s="75"/>
      <c r="T14" s="75"/>
    </row>
    <row r="15" spans="1:20" s="5" customFormat="1" ht="9" customHeight="1" x14ac:dyDescent="0.2">
      <c r="A15" s="62"/>
      <c r="B15" s="62"/>
      <c r="C15" s="62"/>
      <c r="D15" s="62" t="s">
        <v>22</v>
      </c>
      <c r="E15" s="62" t="s">
        <v>22</v>
      </c>
      <c r="F15" s="2" t="s">
        <v>160</v>
      </c>
      <c r="G15" s="2" t="s">
        <v>22</v>
      </c>
      <c r="H15" s="2" t="s">
        <v>22</v>
      </c>
      <c r="I15" s="2" t="s">
        <v>101</v>
      </c>
      <c r="J15" s="2" t="s">
        <v>22</v>
      </c>
      <c r="K15" s="3" t="s">
        <v>25</v>
      </c>
      <c r="L15" s="62" t="s">
        <v>22</v>
      </c>
      <c r="M15" s="71" t="s">
        <v>22</v>
      </c>
      <c r="N15" s="71"/>
      <c r="O15" s="2" t="s">
        <v>27</v>
      </c>
      <c r="P15" s="4">
        <v>44469</v>
      </c>
      <c r="Q15" s="62"/>
      <c r="R15" s="75"/>
      <c r="S15" s="75"/>
      <c r="T15" s="75"/>
    </row>
    <row r="16" spans="1:20" s="5" customFormat="1" ht="9" customHeight="1" x14ac:dyDescent="0.2">
      <c r="A16" s="62"/>
      <c r="B16" s="62"/>
      <c r="C16" s="62"/>
      <c r="D16" s="62" t="s">
        <v>22</v>
      </c>
      <c r="E16" s="62" t="s">
        <v>22</v>
      </c>
      <c r="F16" s="2" t="s">
        <v>161</v>
      </c>
      <c r="G16" s="2" t="s">
        <v>22</v>
      </c>
      <c r="H16" s="2" t="s">
        <v>22</v>
      </c>
      <c r="I16" s="2" t="s">
        <v>22</v>
      </c>
      <c r="J16" s="2" t="s">
        <v>58</v>
      </c>
      <c r="K16" s="3" t="s">
        <v>25</v>
      </c>
      <c r="L16" s="62" t="s">
        <v>22</v>
      </c>
      <c r="M16" s="71" t="s">
        <v>22</v>
      </c>
      <c r="N16" s="71"/>
      <c r="O16" s="2" t="s">
        <v>27</v>
      </c>
      <c r="P16" s="4">
        <v>44469</v>
      </c>
      <c r="Q16" s="62"/>
      <c r="R16" s="75"/>
      <c r="S16" s="75"/>
      <c r="T16" s="75"/>
    </row>
    <row r="17" spans="1:20" s="5" customFormat="1" ht="9" customHeight="1" x14ac:dyDescent="0.2">
      <c r="A17" s="62"/>
      <c r="B17" s="62"/>
      <c r="C17" s="62"/>
      <c r="D17" s="62" t="s">
        <v>22</v>
      </c>
      <c r="E17" s="62" t="s">
        <v>22</v>
      </c>
      <c r="F17" s="2" t="s">
        <v>162</v>
      </c>
      <c r="G17" s="2" t="s">
        <v>22</v>
      </c>
      <c r="H17" s="2" t="s">
        <v>22</v>
      </c>
      <c r="I17" s="2" t="s">
        <v>22</v>
      </c>
      <c r="J17" s="2" t="s">
        <v>163</v>
      </c>
      <c r="K17" s="3" t="s">
        <v>25</v>
      </c>
      <c r="L17" s="62" t="s">
        <v>22</v>
      </c>
      <c r="M17" s="71" t="s">
        <v>22</v>
      </c>
      <c r="N17" s="71"/>
      <c r="O17" s="2" t="s">
        <v>27</v>
      </c>
      <c r="P17" s="4">
        <v>44469</v>
      </c>
      <c r="Q17" s="62"/>
      <c r="R17" s="75"/>
      <c r="S17" s="75"/>
      <c r="T17" s="75"/>
    </row>
    <row r="18" spans="1:20" s="5" customFormat="1" ht="9" customHeight="1" x14ac:dyDescent="0.2">
      <c r="A18" s="62"/>
      <c r="B18" s="62"/>
      <c r="C18" s="62"/>
      <c r="D18" s="62" t="s">
        <v>22</v>
      </c>
      <c r="E18" s="62" t="s">
        <v>22</v>
      </c>
      <c r="F18" s="2" t="s">
        <v>66</v>
      </c>
      <c r="G18" s="2" t="s">
        <v>22</v>
      </c>
      <c r="H18" s="2" t="s">
        <v>164</v>
      </c>
      <c r="I18" s="2" t="s">
        <v>22</v>
      </c>
      <c r="J18" s="2" t="s">
        <v>22</v>
      </c>
      <c r="K18" s="3" t="s">
        <v>6</v>
      </c>
      <c r="L18" s="62" t="s">
        <v>22</v>
      </c>
      <c r="M18" s="71" t="s">
        <v>22</v>
      </c>
      <c r="N18" s="71"/>
      <c r="O18" s="2" t="s">
        <v>27</v>
      </c>
      <c r="P18" s="4">
        <v>44469</v>
      </c>
      <c r="Q18" s="62"/>
      <c r="R18" s="75"/>
      <c r="S18" s="75"/>
      <c r="T18" s="75"/>
    </row>
    <row r="19" spans="1:20" s="5" customFormat="1" ht="9" customHeight="1" x14ac:dyDescent="0.2">
      <c r="A19" s="62"/>
      <c r="B19" s="62"/>
      <c r="C19" s="62"/>
      <c r="D19" s="62" t="s">
        <v>22</v>
      </c>
      <c r="E19" s="62" t="s">
        <v>22</v>
      </c>
      <c r="F19" s="2" t="s">
        <v>165</v>
      </c>
      <c r="G19" s="2" t="s">
        <v>22</v>
      </c>
      <c r="H19" s="2" t="s">
        <v>22</v>
      </c>
      <c r="I19" s="2" t="s">
        <v>22</v>
      </c>
      <c r="J19" s="2" t="s">
        <v>166</v>
      </c>
      <c r="K19" s="3" t="s">
        <v>167</v>
      </c>
      <c r="L19" s="62" t="s">
        <v>22</v>
      </c>
      <c r="M19" s="71" t="s">
        <v>22</v>
      </c>
      <c r="N19" s="71"/>
      <c r="O19" s="2" t="s">
        <v>27</v>
      </c>
      <c r="P19" s="4">
        <v>44469</v>
      </c>
      <c r="Q19" s="62"/>
      <c r="R19" s="75"/>
      <c r="S19" s="75"/>
      <c r="T19" s="75"/>
    </row>
    <row r="20" spans="1:20" s="5" customFormat="1" ht="9" customHeight="1" x14ac:dyDescent="0.2">
      <c r="A20" s="62"/>
      <c r="B20" s="62"/>
      <c r="C20" s="62"/>
      <c r="D20" s="62" t="s">
        <v>22</v>
      </c>
      <c r="E20" s="62" t="s">
        <v>22</v>
      </c>
      <c r="F20" s="2" t="s">
        <v>82</v>
      </c>
      <c r="G20" s="2" t="s">
        <v>22</v>
      </c>
      <c r="H20" s="2" t="s">
        <v>22</v>
      </c>
      <c r="I20" s="2" t="s">
        <v>22</v>
      </c>
      <c r="J20" s="2" t="s">
        <v>83</v>
      </c>
      <c r="K20" s="3" t="s">
        <v>25</v>
      </c>
      <c r="L20" s="62" t="s">
        <v>22</v>
      </c>
      <c r="M20" s="71" t="s">
        <v>22</v>
      </c>
      <c r="N20" s="71"/>
      <c r="O20" s="2" t="s">
        <v>27</v>
      </c>
      <c r="P20" s="4">
        <v>44469</v>
      </c>
      <c r="Q20" s="62"/>
      <c r="R20" s="75"/>
      <c r="S20" s="75"/>
      <c r="T20" s="75"/>
    </row>
    <row r="21" spans="1:20" s="5" customFormat="1" ht="9" customHeight="1" x14ac:dyDescent="0.2">
      <c r="A21" s="62"/>
      <c r="B21" s="62"/>
      <c r="C21" s="62"/>
      <c r="D21" s="62" t="s">
        <v>22</v>
      </c>
      <c r="E21" s="62" t="s">
        <v>22</v>
      </c>
      <c r="F21" s="2" t="s">
        <v>68</v>
      </c>
      <c r="G21" s="2" t="s">
        <v>22</v>
      </c>
      <c r="H21" s="2" t="s">
        <v>22</v>
      </c>
      <c r="I21" s="2" t="s">
        <v>22</v>
      </c>
      <c r="J21" s="2" t="s">
        <v>69</v>
      </c>
      <c r="K21" s="3" t="s">
        <v>25</v>
      </c>
      <c r="L21" s="62" t="s">
        <v>22</v>
      </c>
      <c r="M21" s="71" t="s">
        <v>22</v>
      </c>
      <c r="N21" s="71"/>
      <c r="O21" s="2" t="s">
        <v>27</v>
      </c>
      <c r="P21" s="4">
        <v>44469</v>
      </c>
      <c r="Q21" s="62"/>
      <c r="R21" s="75"/>
      <c r="S21" s="75"/>
      <c r="T21" s="75"/>
    </row>
    <row r="22" spans="1:20" s="5" customFormat="1" ht="9" customHeight="1" x14ac:dyDescent="0.2">
      <c r="A22" s="62"/>
      <c r="B22" s="62"/>
      <c r="C22" s="62"/>
      <c r="D22" s="62" t="s">
        <v>22</v>
      </c>
      <c r="E22" s="62" t="s">
        <v>22</v>
      </c>
      <c r="F22" s="2" t="s">
        <v>32</v>
      </c>
      <c r="G22" s="2" t="s">
        <v>22</v>
      </c>
      <c r="H22" s="2" t="s">
        <v>22</v>
      </c>
      <c r="I22" s="2" t="s">
        <v>22</v>
      </c>
      <c r="J22" s="2" t="s">
        <v>168</v>
      </c>
      <c r="K22" s="3" t="s">
        <v>25</v>
      </c>
      <c r="L22" s="62" t="s">
        <v>22</v>
      </c>
      <c r="M22" s="71" t="s">
        <v>22</v>
      </c>
      <c r="N22" s="71"/>
      <c r="O22" s="2" t="s">
        <v>27</v>
      </c>
      <c r="P22" s="4">
        <v>44469</v>
      </c>
      <c r="Q22" s="62"/>
      <c r="R22" s="75"/>
      <c r="S22" s="75"/>
      <c r="T22" s="75"/>
    </row>
    <row r="23" spans="1:20" s="5" customFormat="1" ht="9" customHeight="1" x14ac:dyDescent="0.2">
      <c r="A23" s="62">
        <v>4</v>
      </c>
      <c r="B23" s="62" t="s">
        <v>169</v>
      </c>
      <c r="C23" s="62" t="s">
        <v>155</v>
      </c>
      <c r="D23" s="62" t="s">
        <v>170</v>
      </c>
      <c r="E23" s="62" t="s">
        <v>6</v>
      </c>
      <c r="F23" s="2" t="s">
        <v>77</v>
      </c>
      <c r="G23" s="2" t="s">
        <v>22</v>
      </c>
      <c r="H23" s="2" t="s">
        <v>22</v>
      </c>
      <c r="I23" s="2" t="s">
        <v>22</v>
      </c>
      <c r="J23" s="2" t="s">
        <v>157</v>
      </c>
      <c r="K23" s="3" t="s">
        <v>25</v>
      </c>
      <c r="L23" s="62" t="s">
        <v>158</v>
      </c>
      <c r="M23" s="71" t="s">
        <v>159</v>
      </c>
      <c r="N23" s="71" t="str">
        <f t="shared" ref="N23" si="4">C23&amp;"-"&amp;D23</f>
        <v>10.51.52.112-004</v>
      </c>
      <c r="O23" s="2" t="s">
        <v>27</v>
      </c>
      <c r="P23" s="4">
        <v>44469</v>
      </c>
      <c r="Q23" s="62" t="s">
        <v>58</v>
      </c>
      <c r="R23" s="75" t="e">
        <f>VLOOKUP(B23,БАЗА,6,FALSE)</f>
        <v>#N/A</v>
      </c>
      <c r="S23" s="75" t="e">
        <f>VLOOKUP(B23,БАЗА,7,FALSE)</f>
        <v>#N/A</v>
      </c>
      <c r="T23" s="75" t="e">
        <f t="shared" si="1"/>
        <v>#N/A</v>
      </c>
    </row>
    <row r="24" spans="1:20" s="5" customFormat="1" ht="9" customHeight="1" x14ac:dyDescent="0.2">
      <c r="A24" s="62"/>
      <c r="B24" s="62"/>
      <c r="C24" s="62"/>
      <c r="D24" s="62" t="s">
        <v>22</v>
      </c>
      <c r="E24" s="62" t="s">
        <v>22</v>
      </c>
      <c r="F24" s="2" t="s">
        <v>63</v>
      </c>
      <c r="G24" s="2" t="s">
        <v>22</v>
      </c>
      <c r="H24" s="2" t="s">
        <v>22</v>
      </c>
      <c r="I24" s="2" t="s">
        <v>22</v>
      </c>
      <c r="J24" s="2" t="s">
        <v>58</v>
      </c>
      <c r="K24" s="3" t="s">
        <v>25</v>
      </c>
      <c r="L24" s="62" t="s">
        <v>22</v>
      </c>
      <c r="M24" s="71" t="s">
        <v>22</v>
      </c>
      <c r="N24" s="71"/>
      <c r="O24" s="2" t="s">
        <v>27</v>
      </c>
      <c r="P24" s="4">
        <v>44469</v>
      </c>
      <c r="Q24" s="62"/>
      <c r="R24" s="75"/>
      <c r="S24" s="75"/>
      <c r="T24" s="75"/>
    </row>
    <row r="25" spans="1:20" s="5" customFormat="1" ht="9" customHeight="1" x14ac:dyDescent="0.2">
      <c r="A25" s="62"/>
      <c r="B25" s="62"/>
      <c r="C25" s="62"/>
      <c r="D25" s="62" t="s">
        <v>22</v>
      </c>
      <c r="E25" s="62" t="s">
        <v>22</v>
      </c>
      <c r="F25" s="2" t="s">
        <v>160</v>
      </c>
      <c r="G25" s="2" t="s">
        <v>22</v>
      </c>
      <c r="H25" s="2" t="s">
        <v>22</v>
      </c>
      <c r="I25" s="2" t="s">
        <v>101</v>
      </c>
      <c r="J25" s="2" t="s">
        <v>22</v>
      </c>
      <c r="K25" s="3" t="s">
        <v>25</v>
      </c>
      <c r="L25" s="62" t="s">
        <v>22</v>
      </c>
      <c r="M25" s="71" t="s">
        <v>22</v>
      </c>
      <c r="N25" s="71"/>
      <c r="O25" s="2" t="s">
        <v>27</v>
      </c>
      <c r="P25" s="4">
        <v>44469</v>
      </c>
      <c r="Q25" s="62"/>
      <c r="R25" s="75"/>
      <c r="S25" s="75"/>
      <c r="T25" s="75"/>
    </row>
    <row r="26" spans="1:20" s="5" customFormat="1" ht="9" customHeight="1" x14ac:dyDescent="0.2">
      <c r="A26" s="62"/>
      <c r="B26" s="62"/>
      <c r="C26" s="62"/>
      <c r="D26" s="62" t="s">
        <v>22</v>
      </c>
      <c r="E26" s="62" t="s">
        <v>22</v>
      </c>
      <c r="F26" s="2" t="s">
        <v>161</v>
      </c>
      <c r="G26" s="2" t="s">
        <v>22</v>
      </c>
      <c r="H26" s="2" t="s">
        <v>22</v>
      </c>
      <c r="I26" s="2" t="s">
        <v>22</v>
      </c>
      <c r="J26" s="2" t="s">
        <v>58</v>
      </c>
      <c r="K26" s="3" t="s">
        <v>25</v>
      </c>
      <c r="L26" s="62" t="s">
        <v>22</v>
      </c>
      <c r="M26" s="71" t="s">
        <v>22</v>
      </c>
      <c r="N26" s="71"/>
      <c r="O26" s="2" t="s">
        <v>27</v>
      </c>
      <c r="P26" s="4">
        <v>44469</v>
      </c>
      <c r="Q26" s="62"/>
      <c r="R26" s="75"/>
      <c r="S26" s="75"/>
      <c r="T26" s="75"/>
    </row>
    <row r="27" spans="1:20" s="5" customFormat="1" ht="9" customHeight="1" x14ac:dyDescent="0.2">
      <c r="A27" s="62"/>
      <c r="B27" s="62"/>
      <c r="C27" s="62"/>
      <c r="D27" s="62" t="s">
        <v>22</v>
      </c>
      <c r="E27" s="62" t="s">
        <v>22</v>
      </c>
      <c r="F27" s="2" t="s">
        <v>162</v>
      </c>
      <c r="G27" s="2" t="s">
        <v>22</v>
      </c>
      <c r="H27" s="2" t="s">
        <v>22</v>
      </c>
      <c r="I27" s="2" t="s">
        <v>22</v>
      </c>
      <c r="J27" s="2" t="s">
        <v>163</v>
      </c>
      <c r="K27" s="3" t="s">
        <v>25</v>
      </c>
      <c r="L27" s="62" t="s">
        <v>22</v>
      </c>
      <c r="M27" s="71" t="s">
        <v>22</v>
      </c>
      <c r="N27" s="71"/>
      <c r="O27" s="2" t="s">
        <v>27</v>
      </c>
      <c r="P27" s="4">
        <v>44469</v>
      </c>
      <c r="Q27" s="62"/>
      <c r="R27" s="75"/>
      <c r="S27" s="75"/>
      <c r="T27" s="75"/>
    </row>
    <row r="28" spans="1:20" s="5" customFormat="1" ht="9" customHeight="1" x14ac:dyDescent="0.2">
      <c r="A28" s="62"/>
      <c r="B28" s="62"/>
      <c r="C28" s="62"/>
      <c r="D28" s="62" t="s">
        <v>22</v>
      </c>
      <c r="E28" s="62" t="s">
        <v>22</v>
      </c>
      <c r="F28" s="2" t="s">
        <v>66</v>
      </c>
      <c r="G28" s="2" t="s">
        <v>171</v>
      </c>
      <c r="H28" s="2" t="s">
        <v>172</v>
      </c>
      <c r="I28" s="2" t="s">
        <v>22</v>
      </c>
      <c r="J28" s="2" t="s">
        <v>22</v>
      </c>
      <c r="K28" s="3" t="s">
        <v>6</v>
      </c>
      <c r="L28" s="62" t="s">
        <v>22</v>
      </c>
      <c r="M28" s="71" t="s">
        <v>22</v>
      </c>
      <c r="N28" s="71"/>
      <c r="O28" s="2" t="s">
        <v>27</v>
      </c>
      <c r="P28" s="4">
        <v>44469</v>
      </c>
      <c r="Q28" s="62"/>
      <c r="R28" s="75"/>
      <c r="S28" s="75"/>
      <c r="T28" s="75"/>
    </row>
    <row r="29" spans="1:20" s="5" customFormat="1" ht="9" customHeight="1" x14ac:dyDescent="0.2">
      <c r="A29" s="62"/>
      <c r="B29" s="62"/>
      <c r="C29" s="62"/>
      <c r="D29" s="62" t="s">
        <v>22</v>
      </c>
      <c r="E29" s="62" t="s">
        <v>22</v>
      </c>
      <c r="F29" s="2" t="s">
        <v>165</v>
      </c>
      <c r="G29" s="2" t="s">
        <v>22</v>
      </c>
      <c r="H29" s="2" t="s">
        <v>22</v>
      </c>
      <c r="I29" s="2" t="s">
        <v>22</v>
      </c>
      <c r="J29" s="2" t="s">
        <v>166</v>
      </c>
      <c r="K29" s="3" t="s">
        <v>167</v>
      </c>
      <c r="L29" s="62" t="s">
        <v>22</v>
      </c>
      <c r="M29" s="71" t="s">
        <v>22</v>
      </c>
      <c r="N29" s="71"/>
      <c r="O29" s="2" t="s">
        <v>27</v>
      </c>
      <c r="P29" s="4">
        <v>44469</v>
      </c>
      <c r="Q29" s="62"/>
      <c r="R29" s="75"/>
      <c r="S29" s="75"/>
      <c r="T29" s="75"/>
    </row>
    <row r="30" spans="1:20" s="5" customFormat="1" ht="9" customHeight="1" x14ac:dyDescent="0.2">
      <c r="A30" s="62"/>
      <c r="B30" s="62"/>
      <c r="C30" s="62"/>
      <c r="D30" s="62" t="s">
        <v>22</v>
      </c>
      <c r="E30" s="62" t="s">
        <v>22</v>
      </c>
      <c r="F30" s="2" t="s">
        <v>82</v>
      </c>
      <c r="G30" s="2" t="s">
        <v>22</v>
      </c>
      <c r="H30" s="2" t="s">
        <v>22</v>
      </c>
      <c r="I30" s="2" t="s">
        <v>22</v>
      </c>
      <c r="J30" s="2" t="s">
        <v>83</v>
      </c>
      <c r="K30" s="3" t="s">
        <v>25</v>
      </c>
      <c r="L30" s="62" t="s">
        <v>22</v>
      </c>
      <c r="M30" s="71" t="s">
        <v>22</v>
      </c>
      <c r="N30" s="71"/>
      <c r="O30" s="2" t="s">
        <v>27</v>
      </c>
      <c r="P30" s="4">
        <v>44469</v>
      </c>
      <c r="Q30" s="62"/>
      <c r="R30" s="75"/>
      <c r="S30" s="75"/>
      <c r="T30" s="75"/>
    </row>
    <row r="31" spans="1:20" s="5" customFormat="1" ht="9" customHeight="1" x14ac:dyDescent="0.2">
      <c r="A31" s="62"/>
      <c r="B31" s="62"/>
      <c r="C31" s="62"/>
      <c r="D31" s="62" t="s">
        <v>22</v>
      </c>
      <c r="E31" s="62" t="s">
        <v>22</v>
      </c>
      <c r="F31" s="2" t="s">
        <v>68</v>
      </c>
      <c r="G31" s="2" t="s">
        <v>22</v>
      </c>
      <c r="H31" s="2" t="s">
        <v>22</v>
      </c>
      <c r="I31" s="2" t="s">
        <v>22</v>
      </c>
      <c r="J31" s="2" t="s">
        <v>69</v>
      </c>
      <c r="K31" s="3" t="s">
        <v>25</v>
      </c>
      <c r="L31" s="62" t="s">
        <v>22</v>
      </c>
      <c r="M31" s="71" t="s">
        <v>22</v>
      </c>
      <c r="N31" s="71"/>
      <c r="O31" s="2" t="s">
        <v>27</v>
      </c>
      <c r="P31" s="4">
        <v>44469</v>
      </c>
      <c r="Q31" s="62"/>
      <c r="R31" s="75"/>
      <c r="S31" s="75"/>
      <c r="T31" s="75"/>
    </row>
    <row r="32" spans="1:20" s="5" customFormat="1" ht="9" customHeight="1" x14ac:dyDescent="0.2">
      <c r="A32" s="62"/>
      <c r="B32" s="62"/>
      <c r="C32" s="62"/>
      <c r="D32" s="62" t="s">
        <v>22</v>
      </c>
      <c r="E32" s="62" t="s">
        <v>22</v>
      </c>
      <c r="F32" s="2" t="s">
        <v>32</v>
      </c>
      <c r="G32" s="2" t="s">
        <v>22</v>
      </c>
      <c r="H32" s="2" t="s">
        <v>22</v>
      </c>
      <c r="I32" s="2" t="s">
        <v>22</v>
      </c>
      <c r="J32" s="2" t="s">
        <v>168</v>
      </c>
      <c r="K32" s="3" t="s">
        <v>25</v>
      </c>
      <c r="L32" s="62" t="s">
        <v>22</v>
      </c>
      <c r="M32" s="71" t="s">
        <v>22</v>
      </c>
      <c r="N32" s="71"/>
      <c r="O32" s="2" t="s">
        <v>27</v>
      </c>
      <c r="P32" s="4">
        <v>44469</v>
      </c>
      <c r="Q32" s="62"/>
      <c r="R32" s="75"/>
      <c r="S32" s="75"/>
      <c r="T32" s="75"/>
    </row>
    <row r="33" spans="1:20" s="5" customFormat="1" ht="9" customHeight="1" x14ac:dyDescent="0.2">
      <c r="A33" s="62">
        <v>5</v>
      </c>
      <c r="B33" s="62" t="s">
        <v>173</v>
      </c>
      <c r="C33" s="62" t="s">
        <v>174</v>
      </c>
      <c r="D33" s="62" t="s">
        <v>11</v>
      </c>
      <c r="E33" s="62" t="s">
        <v>6</v>
      </c>
      <c r="F33" s="2" t="s">
        <v>23</v>
      </c>
      <c r="G33" s="2" t="s">
        <v>22</v>
      </c>
      <c r="H33" s="2" t="s">
        <v>22</v>
      </c>
      <c r="I33" s="2" t="s">
        <v>22</v>
      </c>
      <c r="J33" s="2" t="s">
        <v>24</v>
      </c>
      <c r="K33" s="3" t="s">
        <v>25</v>
      </c>
      <c r="L33" s="62" t="s">
        <v>175</v>
      </c>
      <c r="M33" s="71" t="s">
        <v>176</v>
      </c>
      <c r="N33" s="71" t="str">
        <f t="shared" ref="N33" si="5">C33&amp;"-"&amp;D33</f>
        <v>01.13.39.110-001</v>
      </c>
      <c r="O33" s="2" t="s">
        <v>27</v>
      </c>
      <c r="P33" s="4">
        <v>44865</v>
      </c>
      <c r="Q33" s="62" t="s">
        <v>58</v>
      </c>
      <c r="R33" s="75" t="e">
        <f>VLOOKUP(B33,БАЗА,6,FALSE)</f>
        <v>#N/A</v>
      </c>
      <c r="S33" s="75" t="e">
        <f>VLOOKUP(B33,БАЗА,7,FALSE)</f>
        <v>#N/A</v>
      </c>
      <c r="T33" s="75" t="e">
        <f t="shared" si="1"/>
        <v>#N/A</v>
      </c>
    </row>
    <row r="34" spans="1:20" s="5" customFormat="1" ht="9" customHeight="1" x14ac:dyDescent="0.2">
      <c r="A34" s="62"/>
      <c r="B34" s="62"/>
      <c r="C34" s="62"/>
      <c r="D34" s="62" t="s">
        <v>22</v>
      </c>
      <c r="E34" s="62" t="s">
        <v>22</v>
      </c>
      <c r="F34" s="2" t="s">
        <v>177</v>
      </c>
      <c r="G34" s="2" t="s">
        <v>22</v>
      </c>
      <c r="H34" s="2" t="s">
        <v>22</v>
      </c>
      <c r="I34" s="2" t="s">
        <v>22</v>
      </c>
      <c r="J34" s="2" t="s">
        <v>178</v>
      </c>
      <c r="K34" s="3" t="s">
        <v>25</v>
      </c>
      <c r="L34" s="62" t="s">
        <v>22</v>
      </c>
      <c r="M34" s="71" t="s">
        <v>22</v>
      </c>
      <c r="N34" s="71"/>
      <c r="O34" s="2" t="s">
        <v>27</v>
      </c>
      <c r="P34" s="4">
        <v>44865</v>
      </c>
      <c r="Q34" s="62"/>
      <c r="R34" s="75"/>
      <c r="S34" s="75"/>
      <c r="T34" s="75"/>
    </row>
    <row r="35" spans="1:20" s="5" customFormat="1" ht="9" customHeight="1" x14ac:dyDescent="0.2">
      <c r="A35" s="62"/>
      <c r="B35" s="62"/>
      <c r="C35" s="62"/>
      <c r="D35" s="62" t="s">
        <v>22</v>
      </c>
      <c r="E35" s="62" t="s">
        <v>22</v>
      </c>
      <c r="F35" s="2" t="s">
        <v>28</v>
      </c>
      <c r="G35" s="2" t="s">
        <v>22</v>
      </c>
      <c r="H35" s="2" t="s">
        <v>22</v>
      </c>
      <c r="I35" s="2" t="s">
        <v>22</v>
      </c>
      <c r="J35" s="2" t="s">
        <v>29</v>
      </c>
      <c r="K35" s="3" t="s">
        <v>25</v>
      </c>
      <c r="L35" s="62" t="s">
        <v>22</v>
      </c>
      <c r="M35" s="71" t="s">
        <v>22</v>
      </c>
      <c r="N35" s="71"/>
      <c r="O35" s="2" t="s">
        <v>27</v>
      </c>
      <c r="P35" s="4">
        <v>44865</v>
      </c>
      <c r="Q35" s="62"/>
      <c r="R35" s="75"/>
      <c r="S35" s="75"/>
      <c r="T35" s="75"/>
    </row>
    <row r="36" spans="1:20" s="5" customFormat="1" ht="9" customHeight="1" x14ac:dyDescent="0.2">
      <c r="A36" s="62"/>
      <c r="B36" s="62"/>
      <c r="C36" s="62"/>
      <c r="D36" s="62" t="s">
        <v>22</v>
      </c>
      <c r="E36" s="62" t="s">
        <v>22</v>
      </c>
      <c r="F36" s="2" t="s">
        <v>30</v>
      </c>
      <c r="G36" s="2" t="s">
        <v>22</v>
      </c>
      <c r="H36" s="2" t="s">
        <v>22</v>
      </c>
      <c r="I36" s="2" t="s">
        <v>22</v>
      </c>
      <c r="J36" s="2" t="s">
        <v>31</v>
      </c>
      <c r="K36" s="3" t="s">
        <v>25</v>
      </c>
      <c r="L36" s="62" t="s">
        <v>22</v>
      </c>
      <c r="M36" s="71" t="s">
        <v>22</v>
      </c>
      <c r="N36" s="71"/>
      <c r="O36" s="2" t="s">
        <v>27</v>
      </c>
      <c r="P36" s="4">
        <v>44865</v>
      </c>
      <c r="Q36" s="62"/>
      <c r="R36" s="75"/>
      <c r="S36" s="75"/>
      <c r="T36" s="75"/>
    </row>
    <row r="37" spans="1:20" s="5" customFormat="1" ht="9" customHeight="1" x14ac:dyDescent="0.2">
      <c r="A37" s="62"/>
      <c r="B37" s="62"/>
      <c r="C37" s="62"/>
      <c r="D37" s="62" t="s">
        <v>22</v>
      </c>
      <c r="E37" s="62" t="s">
        <v>22</v>
      </c>
      <c r="F37" s="2" t="s">
        <v>32</v>
      </c>
      <c r="G37" s="2" t="s">
        <v>22</v>
      </c>
      <c r="H37" s="2" t="s">
        <v>22</v>
      </c>
      <c r="I37" s="2" t="s">
        <v>22</v>
      </c>
      <c r="J37" s="2" t="s">
        <v>179</v>
      </c>
      <c r="K37" s="3" t="s">
        <v>25</v>
      </c>
      <c r="L37" s="62" t="s">
        <v>22</v>
      </c>
      <c r="M37" s="71" t="s">
        <v>22</v>
      </c>
      <c r="N37" s="71"/>
      <c r="O37" s="2" t="s">
        <v>27</v>
      </c>
      <c r="P37" s="4">
        <v>44865</v>
      </c>
      <c r="Q37" s="62"/>
      <c r="R37" s="75"/>
      <c r="S37" s="75"/>
      <c r="T37" s="75"/>
    </row>
    <row r="38" spans="1:20" s="5" customFormat="1" ht="9" customHeight="1" x14ac:dyDescent="0.2">
      <c r="A38" s="62">
        <v>6</v>
      </c>
      <c r="B38" s="62" t="s">
        <v>188</v>
      </c>
      <c r="C38" s="62" t="s">
        <v>189</v>
      </c>
      <c r="D38" s="62" t="s">
        <v>11</v>
      </c>
      <c r="E38" s="62" t="s">
        <v>6</v>
      </c>
      <c r="F38" s="2" t="s">
        <v>190</v>
      </c>
      <c r="G38" s="2" t="s">
        <v>22</v>
      </c>
      <c r="H38" s="2" t="s">
        <v>22</v>
      </c>
      <c r="I38" s="2" t="s">
        <v>22</v>
      </c>
      <c r="J38" s="2" t="s">
        <v>178</v>
      </c>
      <c r="K38" s="3" t="s">
        <v>25</v>
      </c>
      <c r="L38" s="62" t="s">
        <v>191</v>
      </c>
      <c r="M38" s="71" t="s">
        <v>192</v>
      </c>
      <c r="N38" s="71" t="str">
        <f t="shared" ref="N38" si="6">C38&amp;"-"&amp;D38</f>
        <v>01.13.12.120-001</v>
      </c>
      <c r="O38" s="2" t="s">
        <v>27</v>
      </c>
      <c r="P38" s="4">
        <v>44253</v>
      </c>
      <c r="Q38" s="62" t="s">
        <v>58</v>
      </c>
      <c r="R38" s="75" t="e">
        <f>VLOOKUP(B38,БАЗА,6,FALSE)</f>
        <v>#N/A</v>
      </c>
      <c r="S38" s="75" t="e">
        <f>VLOOKUP(B38,БАЗА,7,FALSE)</f>
        <v>#N/A</v>
      </c>
      <c r="T38" s="75" t="e">
        <f t="shared" ref="T38:T67" si="7">ROUND(R38*S38,2)</f>
        <v>#N/A</v>
      </c>
    </row>
    <row r="39" spans="1:20" s="5" customFormat="1" ht="9" customHeight="1" x14ac:dyDescent="0.2">
      <c r="A39" s="62"/>
      <c r="B39" s="62"/>
      <c r="C39" s="62"/>
      <c r="D39" s="62" t="s">
        <v>22</v>
      </c>
      <c r="E39" s="62" t="s">
        <v>22</v>
      </c>
      <c r="F39" s="2" t="s">
        <v>193</v>
      </c>
      <c r="G39" s="2" t="s">
        <v>22</v>
      </c>
      <c r="H39" s="2" t="s">
        <v>22</v>
      </c>
      <c r="I39" s="2" t="s">
        <v>194</v>
      </c>
      <c r="J39" s="2" t="s">
        <v>22</v>
      </c>
      <c r="K39" s="3" t="s">
        <v>25</v>
      </c>
      <c r="L39" s="62" t="s">
        <v>22</v>
      </c>
      <c r="M39" s="71" t="s">
        <v>22</v>
      </c>
      <c r="N39" s="71"/>
      <c r="O39" s="2" t="s">
        <v>27</v>
      </c>
      <c r="P39" s="4">
        <v>44253</v>
      </c>
      <c r="Q39" s="62"/>
      <c r="R39" s="75"/>
      <c r="S39" s="75"/>
      <c r="T39" s="75"/>
    </row>
    <row r="40" spans="1:20" s="5" customFormat="1" ht="9" customHeight="1" x14ac:dyDescent="0.2">
      <c r="A40" s="62"/>
      <c r="B40" s="62"/>
      <c r="C40" s="62"/>
      <c r="D40" s="62" t="s">
        <v>22</v>
      </c>
      <c r="E40" s="62" t="s">
        <v>22</v>
      </c>
      <c r="F40" s="2" t="s">
        <v>51</v>
      </c>
      <c r="G40" s="2" t="s">
        <v>22</v>
      </c>
      <c r="H40" s="2" t="s">
        <v>22</v>
      </c>
      <c r="I40" s="2" t="s">
        <v>22</v>
      </c>
      <c r="J40" s="2" t="s">
        <v>60</v>
      </c>
      <c r="K40" s="3" t="s">
        <v>25</v>
      </c>
      <c r="L40" s="62" t="s">
        <v>22</v>
      </c>
      <c r="M40" s="71" t="s">
        <v>22</v>
      </c>
      <c r="N40" s="71"/>
      <c r="O40" s="2" t="s">
        <v>27</v>
      </c>
      <c r="P40" s="4">
        <v>44253</v>
      </c>
      <c r="Q40" s="62"/>
      <c r="R40" s="75"/>
      <c r="S40" s="75"/>
      <c r="T40" s="75"/>
    </row>
    <row r="41" spans="1:20" s="5" customFormat="1" ht="9" customHeight="1" x14ac:dyDescent="0.2">
      <c r="A41" s="62"/>
      <c r="B41" s="62"/>
      <c r="C41" s="62"/>
      <c r="D41" s="62" t="s">
        <v>22</v>
      </c>
      <c r="E41" s="62" t="s">
        <v>22</v>
      </c>
      <c r="F41" s="2" t="s">
        <v>28</v>
      </c>
      <c r="G41" s="2" t="s">
        <v>22</v>
      </c>
      <c r="H41" s="2" t="s">
        <v>22</v>
      </c>
      <c r="I41" s="2" t="s">
        <v>22</v>
      </c>
      <c r="J41" s="2" t="s">
        <v>195</v>
      </c>
      <c r="K41" s="3" t="s">
        <v>25</v>
      </c>
      <c r="L41" s="62" t="s">
        <v>22</v>
      </c>
      <c r="M41" s="71" t="s">
        <v>22</v>
      </c>
      <c r="N41" s="71"/>
      <c r="O41" s="2" t="s">
        <v>27</v>
      </c>
      <c r="P41" s="4">
        <v>44253</v>
      </c>
      <c r="Q41" s="62"/>
      <c r="R41" s="75"/>
      <c r="S41" s="75"/>
      <c r="T41" s="75"/>
    </row>
    <row r="42" spans="1:20" s="5" customFormat="1" ht="9" customHeight="1" x14ac:dyDescent="0.2">
      <c r="A42" s="62"/>
      <c r="B42" s="62"/>
      <c r="C42" s="62"/>
      <c r="D42" s="62" t="s">
        <v>22</v>
      </c>
      <c r="E42" s="62" t="s">
        <v>22</v>
      </c>
      <c r="F42" s="2" t="s">
        <v>30</v>
      </c>
      <c r="G42" s="2" t="s">
        <v>22</v>
      </c>
      <c r="H42" s="2" t="s">
        <v>22</v>
      </c>
      <c r="I42" s="2" t="s">
        <v>22</v>
      </c>
      <c r="J42" s="2" t="s">
        <v>31</v>
      </c>
      <c r="K42" s="3" t="s">
        <v>25</v>
      </c>
      <c r="L42" s="62" t="s">
        <v>22</v>
      </c>
      <c r="M42" s="71" t="s">
        <v>22</v>
      </c>
      <c r="N42" s="71"/>
      <c r="O42" s="2" t="s">
        <v>27</v>
      </c>
      <c r="P42" s="4">
        <v>44253</v>
      </c>
      <c r="Q42" s="62"/>
      <c r="R42" s="75"/>
      <c r="S42" s="75"/>
      <c r="T42" s="75"/>
    </row>
    <row r="43" spans="1:20" s="5" customFormat="1" ht="9" customHeight="1" x14ac:dyDescent="0.2">
      <c r="A43" s="62"/>
      <c r="B43" s="62"/>
      <c r="C43" s="62"/>
      <c r="D43" s="62" t="s">
        <v>22</v>
      </c>
      <c r="E43" s="62" t="s">
        <v>22</v>
      </c>
      <c r="F43" s="2" t="s">
        <v>32</v>
      </c>
      <c r="G43" s="2" t="s">
        <v>22</v>
      </c>
      <c r="H43" s="2" t="s">
        <v>22</v>
      </c>
      <c r="I43" s="2" t="s">
        <v>22</v>
      </c>
      <c r="J43" s="2" t="s">
        <v>196</v>
      </c>
      <c r="K43" s="3" t="s">
        <v>25</v>
      </c>
      <c r="L43" s="62" t="s">
        <v>22</v>
      </c>
      <c r="M43" s="71" t="s">
        <v>22</v>
      </c>
      <c r="N43" s="71"/>
      <c r="O43" s="2" t="s">
        <v>27</v>
      </c>
      <c r="P43" s="4">
        <v>44253</v>
      </c>
      <c r="Q43" s="62"/>
      <c r="R43" s="75"/>
      <c r="S43" s="75"/>
      <c r="T43" s="75"/>
    </row>
    <row r="44" spans="1:20" s="5" customFormat="1" ht="9" customHeight="1" x14ac:dyDescent="0.2">
      <c r="A44" s="62">
        <v>7</v>
      </c>
      <c r="B44" s="62" t="s">
        <v>209</v>
      </c>
      <c r="C44" s="62" t="s">
        <v>210</v>
      </c>
      <c r="D44" s="62" t="s">
        <v>11</v>
      </c>
      <c r="E44" s="62" t="s">
        <v>6</v>
      </c>
      <c r="F44" s="2" t="s">
        <v>211</v>
      </c>
      <c r="G44" s="2" t="s">
        <v>22</v>
      </c>
      <c r="H44" s="2" t="s">
        <v>22</v>
      </c>
      <c r="I44" s="2" t="s">
        <v>22</v>
      </c>
      <c r="J44" s="2" t="s">
        <v>178</v>
      </c>
      <c r="K44" s="3" t="s">
        <v>25</v>
      </c>
      <c r="L44" s="62" t="s">
        <v>212</v>
      </c>
      <c r="M44" s="71" t="s">
        <v>213</v>
      </c>
      <c r="N44" s="71" t="str">
        <f t="shared" ref="N44:N49" si="8">C44&amp;"-"&amp;D44</f>
        <v>01.13.51.110-001</v>
      </c>
      <c r="O44" s="2" t="s">
        <v>27</v>
      </c>
      <c r="P44" s="4">
        <v>44253</v>
      </c>
      <c r="Q44" s="62" t="s">
        <v>58</v>
      </c>
      <c r="R44" s="75" t="e">
        <f>VLOOKUP(B44,БАЗА,6,FALSE)</f>
        <v>#N/A</v>
      </c>
      <c r="S44" s="75" t="e">
        <f>VLOOKUP(B44,БАЗА,7,FALSE)</f>
        <v>#N/A</v>
      </c>
      <c r="T44" s="75" t="e">
        <f t="shared" si="7"/>
        <v>#N/A</v>
      </c>
    </row>
    <row r="45" spans="1:20" s="5" customFormat="1" ht="9" customHeight="1" x14ac:dyDescent="0.2">
      <c r="A45" s="62"/>
      <c r="B45" s="62"/>
      <c r="C45" s="62"/>
      <c r="D45" s="62" t="s">
        <v>22</v>
      </c>
      <c r="E45" s="62" t="s">
        <v>22</v>
      </c>
      <c r="F45" s="2" t="s">
        <v>214</v>
      </c>
      <c r="G45" s="2" t="s">
        <v>22</v>
      </c>
      <c r="H45" s="2" t="s">
        <v>22</v>
      </c>
      <c r="I45" s="2" t="s">
        <v>22</v>
      </c>
      <c r="J45" s="2" t="s">
        <v>212</v>
      </c>
      <c r="K45" s="3" t="s">
        <v>25</v>
      </c>
      <c r="L45" s="62" t="s">
        <v>22</v>
      </c>
      <c r="M45" s="71" t="s">
        <v>22</v>
      </c>
      <c r="N45" s="71"/>
      <c r="O45" s="2" t="s">
        <v>27</v>
      </c>
      <c r="P45" s="4">
        <v>44253</v>
      </c>
      <c r="Q45" s="62"/>
      <c r="R45" s="75"/>
      <c r="S45" s="75"/>
      <c r="T45" s="75"/>
    </row>
    <row r="46" spans="1:20" s="5" customFormat="1" ht="9" customHeight="1" x14ac:dyDescent="0.2">
      <c r="A46" s="62"/>
      <c r="B46" s="62"/>
      <c r="C46" s="62"/>
      <c r="D46" s="62" t="s">
        <v>22</v>
      </c>
      <c r="E46" s="62" t="s">
        <v>22</v>
      </c>
      <c r="F46" s="2" t="s">
        <v>215</v>
      </c>
      <c r="G46" s="2" t="s">
        <v>22</v>
      </c>
      <c r="H46" s="2" t="s">
        <v>22</v>
      </c>
      <c r="I46" s="2" t="s">
        <v>22</v>
      </c>
      <c r="J46" s="2" t="s">
        <v>178</v>
      </c>
      <c r="K46" s="3" t="s">
        <v>25</v>
      </c>
      <c r="L46" s="62" t="s">
        <v>22</v>
      </c>
      <c r="M46" s="71" t="s">
        <v>22</v>
      </c>
      <c r="N46" s="71"/>
      <c r="O46" s="2" t="s">
        <v>27</v>
      </c>
      <c r="P46" s="4">
        <v>44253</v>
      </c>
      <c r="Q46" s="62"/>
      <c r="R46" s="75"/>
      <c r="S46" s="75"/>
      <c r="T46" s="75"/>
    </row>
    <row r="47" spans="1:20" s="5" customFormat="1" ht="9" customHeight="1" x14ac:dyDescent="0.2">
      <c r="A47" s="62"/>
      <c r="B47" s="62"/>
      <c r="C47" s="62"/>
      <c r="D47" s="62" t="s">
        <v>22</v>
      </c>
      <c r="E47" s="62" t="s">
        <v>22</v>
      </c>
      <c r="F47" s="2" t="s">
        <v>30</v>
      </c>
      <c r="G47" s="2" t="s">
        <v>22</v>
      </c>
      <c r="H47" s="2" t="s">
        <v>22</v>
      </c>
      <c r="I47" s="2" t="s">
        <v>22</v>
      </c>
      <c r="J47" s="2" t="s">
        <v>31</v>
      </c>
      <c r="K47" s="3" t="s">
        <v>25</v>
      </c>
      <c r="L47" s="62" t="s">
        <v>22</v>
      </c>
      <c r="M47" s="71" t="s">
        <v>22</v>
      </c>
      <c r="N47" s="71"/>
      <c r="O47" s="2" t="s">
        <v>27</v>
      </c>
      <c r="P47" s="4">
        <v>44253</v>
      </c>
      <c r="Q47" s="62"/>
      <c r="R47" s="75"/>
      <c r="S47" s="75"/>
      <c r="T47" s="75"/>
    </row>
    <row r="48" spans="1:20" s="5" customFormat="1" ht="9" customHeight="1" x14ac:dyDescent="0.2">
      <c r="A48" s="62"/>
      <c r="B48" s="62"/>
      <c r="C48" s="62"/>
      <c r="D48" s="62" t="s">
        <v>22</v>
      </c>
      <c r="E48" s="62" t="s">
        <v>22</v>
      </c>
      <c r="F48" s="2" t="s">
        <v>32</v>
      </c>
      <c r="G48" s="2" t="s">
        <v>22</v>
      </c>
      <c r="H48" s="2" t="s">
        <v>22</v>
      </c>
      <c r="I48" s="2" t="s">
        <v>22</v>
      </c>
      <c r="J48" s="2" t="s">
        <v>216</v>
      </c>
      <c r="K48" s="3" t="s">
        <v>25</v>
      </c>
      <c r="L48" s="62" t="s">
        <v>22</v>
      </c>
      <c r="M48" s="71" t="s">
        <v>22</v>
      </c>
      <c r="N48" s="71"/>
      <c r="O48" s="2" t="s">
        <v>27</v>
      </c>
      <c r="P48" s="4">
        <v>44253</v>
      </c>
      <c r="Q48" s="62"/>
      <c r="R48" s="75"/>
      <c r="S48" s="75"/>
      <c r="T48" s="75"/>
    </row>
    <row r="49" spans="1:20" s="5" customFormat="1" ht="9" customHeight="1" x14ac:dyDescent="0.2">
      <c r="A49" s="62">
        <v>8</v>
      </c>
      <c r="B49" s="62" t="s">
        <v>217</v>
      </c>
      <c r="C49" s="62" t="s">
        <v>218</v>
      </c>
      <c r="D49" s="62" t="s">
        <v>11</v>
      </c>
      <c r="E49" s="62" t="s">
        <v>6</v>
      </c>
      <c r="F49" s="2" t="s">
        <v>211</v>
      </c>
      <c r="G49" s="2" t="s">
        <v>22</v>
      </c>
      <c r="H49" s="2" t="s">
        <v>22</v>
      </c>
      <c r="I49" s="2" t="s">
        <v>22</v>
      </c>
      <c r="J49" s="2" t="s">
        <v>178</v>
      </c>
      <c r="K49" s="3" t="s">
        <v>25</v>
      </c>
      <c r="L49" s="62" t="s">
        <v>219</v>
      </c>
      <c r="M49" s="71" t="s">
        <v>213</v>
      </c>
      <c r="N49" s="71" t="str">
        <f t="shared" si="8"/>
        <v>01.13.51.120-001</v>
      </c>
      <c r="O49" s="2" t="s">
        <v>27</v>
      </c>
      <c r="P49" s="4">
        <v>44253</v>
      </c>
      <c r="Q49" s="62" t="s">
        <v>58</v>
      </c>
      <c r="R49" s="75" t="e">
        <f>VLOOKUP(B49,БАЗА,6,FALSE)</f>
        <v>#N/A</v>
      </c>
      <c r="S49" s="75" t="e">
        <f>VLOOKUP(B49,БАЗА,7,FALSE)</f>
        <v>#N/A</v>
      </c>
      <c r="T49" s="75" t="e">
        <f t="shared" si="7"/>
        <v>#N/A</v>
      </c>
    </row>
    <row r="50" spans="1:20" s="5" customFormat="1" ht="9" customHeight="1" x14ac:dyDescent="0.2">
      <c r="A50" s="62"/>
      <c r="B50" s="62"/>
      <c r="C50" s="62"/>
      <c r="D50" s="62" t="s">
        <v>22</v>
      </c>
      <c r="E50" s="62" t="s">
        <v>22</v>
      </c>
      <c r="F50" s="2" t="s">
        <v>214</v>
      </c>
      <c r="G50" s="2" t="s">
        <v>22</v>
      </c>
      <c r="H50" s="2" t="s">
        <v>22</v>
      </c>
      <c r="I50" s="2" t="s">
        <v>22</v>
      </c>
      <c r="J50" s="2" t="s">
        <v>219</v>
      </c>
      <c r="K50" s="3" t="s">
        <v>25</v>
      </c>
      <c r="L50" s="62" t="s">
        <v>22</v>
      </c>
      <c r="M50" s="71" t="s">
        <v>22</v>
      </c>
      <c r="N50" s="71"/>
      <c r="O50" s="2" t="s">
        <v>27</v>
      </c>
      <c r="P50" s="4">
        <v>44253</v>
      </c>
      <c r="Q50" s="62"/>
      <c r="R50" s="75"/>
      <c r="S50" s="75"/>
      <c r="T50" s="75"/>
    </row>
    <row r="51" spans="1:20" s="5" customFormat="1" ht="9" customHeight="1" x14ac:dyDescent="0.2">
      <c r="A51" s="62"/>
      <c r="B51" s="62"/>
      <c r="C51" s="62"/>
      <c r="D51" s="62" t="s">
        <v>22</v>
      </c>
      <c r="E51" s="62" t="s">
        <v>22</v>
      </c>
      <c r="F51" s="2" t="s">
        <v>215</v>
      </c>
      <c r="G51" s="2" t="s">
        <v>22</v>
      </c>
      <c r="H51" s="2" t="s">
        <v>22</v>
      </c>
      <c r="I51" s="2" t="s">
        <v>22</v>
      </c>
      <c r="J51" s="2" t="s">
        <v>178</v>
      </c>
      <c r="K51" s="3" t="s">
        <v>25</v>
      </c>
      <c r="L51" s="62" t="s">
        <v>22</v>
      </c>
      <c r="M51" s="71" t="s">
        <v>22</v>
      </c>
      <c r="N51" s="71"/>
      <c r="O51" s="2" t="s">
        <v>27</v>
      </c>
      <c r="P51" s="4">
        <v>44253</v>
      </c>
      <c r="Q51" s="62"/>
      <c r="R51" s="75"/>
      <c r="S51" s="75"/>
      <c r="T51" s="75"/>
    </row>
    <row r="52" spans="1:20" s="5" customFormat="1" ht="9" customHeight="1" x14ac:dyDescent="0.2">
      <c r="A52" s="62"/>
      <c r="B52" s="62"/>
      <c r="C52" s="62"/>
      <c r="D52" s="62" t="s">
        <v>22</v>
      </c>
      <c r="E52" s="62" t="s">
        <v>22</v>
      </c>
      <c r="F52" s="2" t="s">
        <v>30</v>
      </c>
      <c r="G52" s="2" t="s">
        <v>22</v>
      </c>
      <c r="H52" s="2" t="s">
        <v>22</v>
      </c>
      <c r="I52" s="2" t="s">
        <v>22</v>
      </c>
      <c r="J52" s="2" t="s">
        <v>31</v>
      </c>
      <c r="K52" s="3" t="s">
        <v>25</v>
      </c>
      <c r="L52" s="62" t="s">
        <v>22</v>
      </c>
      <c r="M52" s="71" t="s">
        <v>22</v>
      </c>
      <c r="N52" s="71"/>
      <c r="O52" s="2" t="s">
        <v>27</v>
      </c>
      <c r="P52" s="4">
        <v>44253</v>
      </c>
      <c r="Q52" s="62"/>
      <c r="R52" s="75"/>
      <c r="S52" s="75"/>
      <c r="T52" s="75"/>
    </row>
    <row r="53" spans="1:20" s="5" customFormat="1" ht="9" customHeight="1" x14ac:dyDescent="0.2">
      <c r="A53" s="62"/>
      <c r="B53" s="62"/>
      <c r="C53" s="62"/>
      <c r="D53" s="62" t="s">
        <v>22</v>
      </c>
      <c r="E53" s="62" t="s">
        <v>22</v>
      </c>
      <c r="F53" s="2" t="s">
        <v>32</v>
      </c>
      <c r="G53" s="2" t="s">
        <v>22</v>
      </c>
      <c r="H53" s="2" t="s">
        <v>22</v>
      </c>
      <c r="I53" s="2" t="s">
        <v>22</v>
      </c>
      <c r="J53" s="2" t="s">
        <v>216</v>
      </c>
      <c r="K53" s="3" t="s">
        <v>25</v>
      </c>
      <c r="L53" s="62" t="s">
        <v>22</v>
      </c>
      <c r="M53" s="71" t="s">
        <v>22</v>
      </c>
      <c r="N53" s="71"/>
      <c r="O53" s="2" t="s">
        <v>27</v>
      </c>
      <c r="P53" s="4">
        <v>44253</v>
      </c>
      <c r="Q53" s="62"/>
      <c r="R53" s="75"/>
      <c r="S53" s="75"/>
      <c r="T53" s="75"/>
    </row>
    <row r="54" spans="1:20" s="14" customFormat="1" ht="9" customHeight="1" x14ac:dyDescent="0.2">
      <c r="A54" s="70">
        <v>9</v>
      </c>
      <c r="B54" s="70" t="s">
        <v>237</v>
      </c>
      <c r="C54" s="70" t="s">
        <v>238</v>
      </c>
      <c r="D54" s="70" t="s">
        <v>11</v>
      </c>
      <c r="E54" s="70" t="s">
        <v>6</v>
      </c>
      <c r="F54" s="11" t="s">
        <v>28</v>
      </c>
      <c r="G54" s="11" t="s">
        <v>22</v>
      </c>
      <c r="H54" s="11" t="s">
        <v>22</v>
      </c>
      <c r="I54" s="11" t="s">
        <v>22</v>
      </c>
      <c r="J54" s="11" t="s">
        <v>239</v>
      </c>
      <c r="K54" s="12" t="s">
        <v>25</v>
      </c>
      <c r="L54" s="70" t="s">
        <v>240</v>
      </c>
      <c r="M54" s="71" t="s">
        <v>241</v>
      </c>
      <c r="N54" s="71" t="str">
        <f t="shared" ref="N54" si="9">C54&amp;"-"&amp;D54</f>
        <v>10.61.33.111-001</v>
      </c>
      <c r="O54" s="11" t="s">
        <v>27</v>
      </c>
      <c r="P54" s="13">
        <v>44043</v>
      </c>
      <c r="Q54" s="70" t="s">
        <v>58</v>
      </c>
      <c r="R54" s="76" t="e">
        <f>VLOOKUP(B54,БАЗА,6,FALSE)</f>
        <v>#N/A</v>
      </c>
      <c r="S54" s="76" t="e">
        <f>VLOOKUP(B54,БАЗА,7,FALSE)</f>
        <v>#N/A</v>
      </c>
      <c r="T54" s="76" t="e">
        <f t="shared" si="7"/>
        <v>#N/A</v>
      </c>
    </row>
    <row r="55" spans="1:20" s="14" customFormat="1" ht="9" customHeight="1" x14ac:dyDescent="0.2">
      <c r="A55" s="70"/>
      <c r="B55" s="70"/>
      <c r="C55" s="70"/>
      <c r="D55" s="70" t="s">
        <v>22</v>
      </c>
      <c r="E55" s="70" t="s">
        <v>22</v>
      </c>
      <c r="F55" s="11" t="s">
        <v>66</v>
      </c>
      <c r="G55" s="11" t="s">
        <v>22</v>
      </c>
      <c r="H55" s="11" t="s">
        <v>132</v>
      </c>
      <c r="I55" s="11" t="s">
        <v>22</v>
      </c>
      <c r="J55" s="11" t="s">
        <v>22</v>
      </c>
      <c r="K55" s="12" t="s">
        <v>6</v>
      </c>
      <c r="L55" s="70" t="s">
        <v>22</v>
      </c>
      <c r="M55" s="71" t="s">
        <v>22</v>
      </c>
      <c r="N55" s="71"/>
      <c r="O55" s="11" t="s">
        <v>27</v>
      </c>
      <c r="P55" s="13">
        <v>44043</v>
      </c>
      <c r="Q55" s="70"/>
      <c r="R55" s="76"/>
      <c r="S55" s="76"/>
      <c r="T55" s="76"/>
    </row>
    <row r="56" spans="1:20" s="14" customFormat="1" ht="9" customHeight="1" x14ac:dyDescent="0.2">
      <c r="A56" s="70"/>
      <c r="B56" s="70"/>
      <c r="C56" s="70"/>
      <c r="D56" s="70" t="s">
        <v>22</v>
      </c>
      <c r="E56" s="70" t="s">
        <v>22</v>
      </c>
      <c r="F56" s="11" t="s">
        <v>68</v>
      </c>
      <c r="G56" s="11" t="s">
        <v>22</v>
      </c>
      <c r="H56" s="11" t="s">
        <v>22</v>
      </c>
      <c r="I56" s="11" t="s">
        <v>22</v>
      </c>
      <c r="J56" s="11" t="s">
        <v>69</v>
      </c>
      <c r="K56" s="12" t="s">
        <v>25</v>
      </c>
      <c r="L56" s="70" t="s">
        <v>22</v>
      </c>
      <c r="M56" s="71" t="s">
        <v>22</v>
      </c>
      <c r="N56" s="71"/>
      <c r="O56" s="11" t="s">
        <v>27</v>
      </c>
      <c r="P56" s="13">
        <v>44043</v>
      </c>
      <c r="Q56" s="70"/>
      <c r="R56" s="76"/>
      <c r="S56" s="76"/>
      <c r="T56" s="76"/>
    </row>
    <row r="57" spans="1:20" s="14" customFormat="1" ht="9" customHeight="1" x14ac:dyDescent="0.2">
      <c r="A57" s="70"/>
      <c r="B57" s="70"/>
      <c r="C57" s="70"/>
      <c r="D57" s="70" t="s">
        <v>22</v>
      </c>
      <c r="E57" s="70" t="s">
        <v>22</v>
      </c>
      <c r="F57" s="11" t="s">
        <v>32</v>
      </c>
      <c r="G57" s="11" t="s">
        <v>22</v>
      </c>
      <c r="H57" s="11" t="s">
        <v>22</v>
      </c>
      <c r="I57" s="11" t="s">
        <v>22</v>
      </c>
      <c r="J57" s="11" t="s">
        <v>242</v>
      </c>
      <c r="K57" s="12" t="s">
        <v>25</v>
      </c>
      <c r="L57" s="70" t="s">
        <v>22</v>
      </c>
      <c r="M57" s="71" t="s">
        <v>22</v>
      </c>
      <c r="N57" s="71"/>
      <c r="O57" s="11" t="s">
        <v>27</v>
      </c>
      <c r="P57" s="13">
        <v>44043</v>
      </c>
      <c r="Q57" s="70"/>
      <c r="R57" s="76"/>
      <c r="S57" s="76"/>
      <c r="T57" s="76"/>
    </row>
    <row r="58" spans="1:20" s="14" customFormat="1" ht="9" customHeight="1" x14ac:dyDescent="0.2">
      <c r="A58" s="70">
        <v>10</v>
      </c>
      <c r="B58" s="70" t="s">
        <v>243</v>
      </c>
      <c r="C58" s="70" t="s">
        <v>244</v>
      </c>
      <c r="D58" s="70" t="s">
        <v>11</v>
      </c>
      <c r="E58" s="70" t="s">
        <v>6</v>
      </c>
      <c r="F58" s="11" t="s">
        <v>245</v>
      </c>
      <c r="G58" s="11" t="s">
        <v>22</v>
      </c>
      <c r="H58" s="11" t="s">
        <v>22</v>
      </c>
      <c r="I58" s="11" t="s">
        <v>22</v>
      </c>
      <c r="J58" s="11" t="s">
        <v>246</v>
      </c>
      <c r="K58" s="12" t="s">
        <v>25</v>
      </c>
      <c r="L58" s="70" t="s">
        <v>247</v>
      </c>
      <c r="M58" s="71" t="s">
        <v>248</v>
      </c>
      <c r="N58" s="71" t="str">
        <f t="shared" ref="N58" si="10">C58&amp;"-"&amp;D58</f>
        <v>10.61.32.113-001</v>
      </c>
      <c r="O58" s="11" t="s">
        <v>27</v>
      </c>
      <c r="P58" s="13">
        <v>44865</v>
      </c>
      <c r="Q58" s="70" t="s">
        <v>58</v>
      </c>
      <c r="R58" s="76" t="e">
        <f>VLOOKUP(B58,БАЗА,6,FALSE)</f>
        <v>#N/A</v>
      </c>
      <c r="S58" s="76" t="e">
        <f>VLOOKUP(B58,БАЗА,7,FALSE)</f>
        <v>#N/A</v>
      </c>
      <c r="T58" s="76" t="e">
        <f t="shared" si="7"/>
        <v>#N/A</v>
      </c>
    </row>
    <row r="59" spans="1:20" s="14" customFormat="1" ht="9" customHeight="1" x14ac:dyDescent="0.2">
      <c r="A59" s="70"/>
      <c r="B59" s="70"/>
      <c r="C59" s="70"/>
      <c r="D59" s="70" t="s">
        <v>22</v>
      </c>
      <c r="E59" s="70" t="s">
        <v>22</v>
      </c>
      <c r="F59" s="11" t="s">
        <v>131</v>
      </c>
      <c r="G59" s="11" t="s">
        <v>22</v>
      </c>
      <c r="H59" s="11" t="s">
        <v>22</v>
      </c>
      <c r="I59" s="11" t="s">
        <v>22</v>
      </c>
      <c r="J59" s="11" t="s">
        <v>52</v>
      </c>
      <c r="K59" s="12" t="s">
        <v>25</v>
      </c>
      <c r="L59" s="70" t="s">
        <v>22</v>
      </c>
      <c r="M59" s="71" t="s">
        <v>22</v>
      </c>
      <c r="N59" s="71"/>
      <c r="O59" s="11" t="s">
        <v>27</v>
      </c>
      <c r="P59" s="13">
        <v>44865</v>
      </c>
      <c r="Q59" s="70"/>
      <c r="R59" s="76"/>
      <c r="S59" s="76"/>
      <c r="T59" s="76"/>
    </row>
    <row r="60" spans="1:20" s="14" customFormat="1" ht="9" customHeight="1" x14ac:dyDescent="0.2">
      <c r="A60" s="70"/>
      <c r="B60" s="70"/>
      <c r="C60" s="70"/>
      <c r="D60" s="70" t="s">
        <v>22</v>
      </c>
      <c r="E60" s="70" t="s">
        <v>22</v>
      </c>
      <c r="F60" s="11" t="s">
        <v>66</v>
      </c>
      <c r="G60" s="11" t="s">
        <v>22</v>
      </c>
      <c r="H60" s="11" t="s">
        <v>132</v>
      </c>
      <c r="I60" s="11" t="s">
        <v>22</v>
      </c>
      <c r="J60" s="11" t="s">
        <v>22</v>
      </c>
      <c r="K60" s="12" t="s">
        <v>6</v>
      </c>
      <c r="L60" s="70" t="s">
        <v>22</v>
      </c>
      <c r="M60" s="71" t="s">
        <v>22</v>
      </c>
      <c r="N60" s="71"/>
      <c r="O60" s="11" t="s">
        <v>27</v>
      </c>
      <c r="P60" s="13">
        <v>44865</v>
      </c>
      <c r="Q60" s="70"/>
      <c r="R60" s="76"/>
      <c r="S60" s="76"/>
      <c r="T60" s="76"/>
    </row>
    <row r="61" spans="1:20" s="14" customFormat="1" ht="9" customHeight="1" x14ac:dyDescent="0.2">
      <c r="A61" s="70"/>
      <c r="B61" s="70"/>
      <c r="C61" s="70"/>
      <c r="D61" s="70" t="s">
        <v>22</v>
      </c>
      <c r="E61" s="70" t="s">
        <v>22</v>
      </c>
      <c r="F61" s="11" t="s">
        <v>68</v>
      </c>
      <c r="G61" s="11" t="s">
        <v>22</v>
      </c>
      <c r="H61" s="11" t="s">
        <v>22</v>
      </c>
      <c r="I61" s="11" t="s">
        <v>22</v>
      </c>
      <c r="J61" s="11" t="s">
        <v>69</v>
      </c>
      <c r="K61" s="12" t="s">
        <v>25</v>
      </c>
      <c r="L61" s="70" t="s">
        <v>22</v>
      </c>
      <c r="M61" s="71" t="s">
        <v>22</v>
      </c>
      <c r="N61" s="71"/>
      <c r="O61" s="11" t="s">
        <v>27</v>
      </c>
      <c r="P61" s="13">
        <v>44865</v>
      </c>
      <c r="Q61" s="70"/>
      <c r="R61" s="76"/>
      <c r="S61" s="76"/>
      <c r="T61" s="76"/>
    </row>
    <row r="62" spans="1:20" s="14" customFormat="1" ht="9" customHeight="1" x14ac:dyDescent="0.2">
      <c r="A62" s="70"/>
      <c r="B62" s="70"/>
      <c r="C62" s="70"/>
      <c r="D62" s="70" t="s">
        <v>22</v>
      </c>
      <c r="E62" s="70" t="s">
        <v>22</v>
      </c>
      <c r="F62" s="11" t="s">
        <v>32</v>
      </c>
      <c r="G62" s="11" t="s">
        <v>22</v>
      </c>
      <c r="H62" s="11" t="s">
        <v>22</v>
      </c>
      <c r="I62" s="11" t="s">
        <v>22</v>
      </c>
      <c r="J62" s="11" t="s">
        <v>249</v>
      </c>
      <c r="K62" s="12" t="s">
        <v>25</v>
      </c>
      <c r="L62" s="70" t="s">
        <v>22</v>
      </c>
      <c r="M62" s="71" t="s">
        <v>22</v>
      </c>
      <c r="N62" s="71"/>
      <c r="O62" s="11" t="s">
        <v>27</v>
      </c>
      <c r="P62" s="13">
        <v>44865</v>
      </c>
      <c r="Q62" s="70"/>
      <c r="R62" s="76"/>
      <c r="S62" s="76"/>
      <c r="T62" s="76"/>
    </row>
    <row r="63" spans="1:20" s="5" customFormat="1" ht="9" customHeight="1" x14ac:dyDescent="0.2">
      <c r="A63" s="62">
        <v>11</v>
      </c>
      <c r="B63" s="62" t="s">
        <v>250</v>
      </c>
      <c r="C63" s="62" t="s">
        <v>251</v>
      </c>
      <c r="D63" s="62" t="s">
        <v>11</v>
      </c>
      <c r="E63" s="62" t="s">
        <v>6</v>
      </c>
      <c r="F63" s="2" t="s">
        <v>252</v>
      </c>
      <c r="G63" s="2" t="s">
        <v>22</v>
      </c>
      <c r="H63" s="2" t="s">
        <v>22</v>
      </c>
      <c r="I63" s="2" t="s">
        <v>22</v>
      </c>
      <c r="J63" s="2" t="s">
        <v>253</v>
      </c>
      <c r="K63" s="3" t="s">
        <v>25</v>
      </c>
      <c r="L63" s="62" t="s">
        <v>254</v>
      </c>
      <c r="M63" s="71" t="s">
        <v>255</v>
      </c>
      <c r="N63" s="71" t="str">
        <f t="shared" ref="N63" si="11">C63&amp;"-"&amp;D63</f>
        <v>10.61.31.111-001</v>
      </c>
      <c r="O63" s="2" t="s">
        <v>27</v>
      </c>
      <c r="P63" s="4">
        <v>43921</v>
      </c>
      <c r="Q63" s="62" t="s">
        <v>58</v>
      </c>
      <c r="R63" s="75" t="e">
        <f>VLOOKUP(B63,БАЗА,6,FALSE)</f>
        <v>#N/A</v>
      </c>
      <c r="S63" s="75" t="e">
        <f>VLOOKUP(B63,БАЗА,7,FALSE)</f>
        <v>#N/A</v>
      </c>
      <c r="T63" s="75" t="e">
        <f t="shared" si="7"/>
        <v>#N/A</v>
      </c>
    </row>
    <row r="64" spans="1:20" s="14" customFormat="1" ht="9" customHeight="1" x14ac:dyDescent="0.2">
      <c r="A64" s="62"/>
      <c r="B64" s="62"/>
      <c r="C64" s="62"/>
      <c r="D64" s="62" t="s">
        <v>22</v>
      </c>
      <c r="E64" s="62" t="s">
        <v>22</v>
      </c>
      <c r="F64" s="2" t="s">
        <v>66</v>
      </c>
      <c r="G64" s="2" t="s">
        <v>22</v>
      </c>
      <c r="H64" s="2" t="s">
        <v>132</v>
      </c>
      <c r="I64" s="2" t="s">
        <v>22</v>
      </c>
      <c r="J64" s="2" t="s">
        <v>22</v>
      </c>
      <c r="K64" s="3" t="s">
        <v>6</v>
      </c>
      <c r="L64" s="62" t="s">
        <v>22</v>
      </c>
      <c r="M64" s="71" t="s">
        <v>22</v>
      </c>
      <c r="N64" s="71"/>
      <c r="O64" s="2" t="s">
        <v>27</v>
      </c>
      <c r="P64" s="4">
        <v>43921</v>
      </c>
      <c r="Q64" s="62"/>
      <c r="R64" s="75"/>
      <c r="S64" s="75"/>
      <c r="T64" s="75"/>
    </row>
    <row r="65" spans="1:20" s="14" customFormat="1" ht="9" customHeight="1" x14ac:dyDescent="0.2">
      <c r="A65" s="62"/>
      <c r="B65" s="62"/>
      <c r="C65" s="62"/>
      <c r="D65" s="62" t="s">
        <v>22</v>
      </c>
      <c r="E65" s="62" t="s">
        <v>22</v>
      </c>
      <c r="F65" s="2" t="s">
        <v>68</v>
      </c>
      <c r="G65" s="2" t="s">
        <v>22</v>
      </c>
      <c r="H65" s="2" t="s">
        <v>22</v>
      </c>
      <c r="I65" s="2" t="s">
        <v>22</v>
      </c>
      <c r="J65" s="2" t="s">
        <v>69</v>
      </c>
      <c r="K65" s="3" t="s">
        <v>25</v>
      </c>
      <c r="L65" s="62" t="s">
        <v>22</v>
      </c>
      <c r="M65" s="71" t="s">
        <v>22</v>
      </c>
      <c r="N65" s="71"/>
      <c r="O65" s="2" t="s">
        <v>27</v>
      </c>
      <c r="P65" s="4">
        <v>43921</v>
      </c>
      <c r="Q65" s="62"/>
      <c r="R65" s="75"/>
      <c r="S65" s="75"/>
      <c r="T65" s="75"/>
    </row>
    <row r="66" spans="1:20" s="14" customFormat="1" ht="9" customHeight="1" x14ac:dyDescent="0.2">
      <c r="A66" s="62"/>
      <c r="B66" s="62"/>
      <c r="C66" s="62"/>
      <c r="D66" s="62" t="s">
        <v>22</v>
      </c>
      <c r="E66" s="62" t="s">
        <v>22</v>
      </c>
      <c r="F66" s="2" t="s">
        <v>32</v>
      </c>
      <c r="G66" s="2" t="s">
        <v>22</v>
      </c>
      <c r="H66" s="2" t="s">
        <v>22</v>
      </c>
      <c r="I66" s="2" t="s">
        <v>22</v>
      </c>
      <c r="J66" s="2" t="s">
        <v>256</v>
      </c>
      <c r="K66" s="3" t="s">
        <v>25</v>
      </c>
      <c r="L66" s="62" t="s">
        <v>22</v>
      </c>
      <c r="M66" s="71" t="s">
        <v>22</v>
      </c>
      <c r="N66" s="71"/>
      <c r="O66" s="2" t="s">
        <v>27</v>
      </c>
      <c r="P66" s="4">
        <v>43921</v>
      </c>
      <c r="Q66" s="62"/>
      <c r="R66" s="75"/>
      <c r="S66" s="75"/>
      <c r="T66" s="75"/>
    </row>
    <row r="67" spans="1:20" s="14" customFormat="1" ht="9" customHeight="1" x14ac:dyDescent="0.2">
      <c r="A67" s="70">
        <v>12</v>
      </c>
      <c r="B67" s="70" t="s">
        <v>257</v>
      </c>
      <c r="C67" s="70" t="s">
        <v>258</v>
      </c>
      <c r="D67" s="70" t="s">
        <v>156</v>
      </c>
      <c r="E67" s="70" t="s">
        <v>6</v>
      </c>
      <c r="F67" s="11" t="s">
        <v>245</v>
      </c>
      <c r="G67" s="11" t="s">
        <v>22</v>
      </c>
      <c r="H67" s="11" t="s">
        <v>22</v>
      </c>
      <c r="I67" s="11" t="s">
        <v>22</v>
      </c>
      <c r="J67" s="11" t="s">
        <v>259</v>
      </c>
      <c r="K67" s="12" t="s">
        <v>25</v>
      </c>
      <c r="L67" s="70" t="s">
        <v>260</v>
      </c>
      <c r="M67" s="71" t="s">
        <v>261</v>
      </c>
      <c r="N67" s="71" t="str">
        <f t="shared" ref="N67" si="12">C67&amp;"-"&amp;D67</f>
        <v>10.61.31.119-003</v>
      </c>
      <c r="O67" s="11" t="s">
        <v>27</v>
      </c>
      <c r="P67" s="13">
        <v>43615</v>
      </c>
      <c r="Q67" s="70" t="s">
        <v>58</v>
      </c>
      <c r="R67" s="76" t="e">
        <f>VLOOKUP(B67,БАЗА,6,FALSE)</f>
        <v>#N/A</v>
      </c>
      <c r="S67" s="76" t="e">
        <f>VLOOKUP(B67,БАЗА,7,FALSE)</f>
        <v>#N/A</v>
      </c>
      <c r="T67" s="76" t="e">
        <f t="shared" si="7"/>
        <v>#N/A</v>
      </c>
    </row>
    <row r="68" spans="1:20" s="14" customFormat="1" ht="9" customHeight="1" x14ac:dyDescent="0.2">
      <c r="A68" s="70"/>
      <c r="B68" s="70"/>
      <c r="C68" s="70"/>
      <c r="D68" s="70" t="s">
        <v>22</v>
      </c>
      <c r="E68" s="70" t="s">
        <v>22</v>
      </c>
      <c r="F68" s="11" t="s">
        <v>262</v>
      </c>
      <c r="G68" s="11" t="s">
        <v>22</v>
      </c>
      <c r="H68" s="11" t="s">
        <v>22</v>
      </c>
      <c r="I68" s="11" t="s">
        <v>22</v>
      </c>
      <c r="J68" s="11" t="s">
        <v>263</v>
      </c>
      <c r="K68" s="12" t="s">
        <v>25</v>
      </c>
      <c r="L68" s="70" t="s">
        <v>22</v>
      </c>
      <c r="M68" s="71" t="s">
        <v>22</v>
      </c>
      <c r="N68" s="71"/>
      <c r="O68" s="11" t="s">
        <v>27</v>
      </c>
      <c r="P68" s="13">
        <v>43615</v>
      </c>
      <c r="Q68" s="70"/>
      <c r="R68" s="76"/>
      <c r="S68" s="76"/>
      <c r="T68" s="76"/>
    </row>
    <row r="69" spans="1:20" s="14" customFormat="1" ht="9" customHeight="1" x14ac:dyDescent="0.2">
      <c r="A69" s="70"/>
      <c r="B69" s="70"/>
      <c r="C69" s="70"/>
      <c r="D69" s="70" t="s">
        <v>22</v>
      </c>
      <c r="E69" s="70" t="s">
        <v>22</v>
      </c>
      <c r="F69" s="11" t="s">
        <v>66</v>
      </c>
      <c r="G69" s="11" t="s">
        <v>22</v>
      </c>
      <c r="H69" s="11" t="s">
        <v>132</v>
      </c>
      <c r="I69" s="11" t="s">
        <v>22</v>
      </c>
      <c r="J69" s="11" t="s">
        <v>22</v>
      </c>
      <c r="K69" s="12" t="s">
        <v>6</v>
      </c>
      <c r="L69" s="70" t="s">
        <v>22</v>
      </c>
      <c r="M69" s="71" t="s">
        <v>22</v>
      </c>
      <c r="N69" s="71"/>
      <c r="O69" s="11" t="s">
        <v>27</v>
      </c>
      <c r="P69" s="13">
        <v>43615</v>
      </c>
      <c r="Q69" s="70"/>
      <c r="R69" s="76"/>
      <c r="S69" s="76"/>
      <c r="T69" s="76"/>
    </row>
    <row r="70" spans="1:20" s="14" customFormat="1" ht="9" customHeight="1" x14ac:dyDescent="0.2">
      <c r="A70" s="70"/>
      <c r="B70" s="70"/>
      <c r="C70" s="70"/>
      <c r="D70" s="70" t="s">
        <v>22</v>
      </c>
      <c r="E70" s="70" t="s">
        <v>22</v>
      </c>
      <c r="F70" s="11" t="s">
        <v>68</v>
      </c>
      <c r="G70" s="11" t="s">
        <v>22</v>
      </c>
      <c r="H70" s="11" t="s">
        <v>22</v>
      </c>
      <c r="I70" s="11" t="s">
        <v>22</v>
      </c>
      <c r="J70" s="11" t="s">
        <v>69</v>
      </c>
      <c r="K70" s="12" t="s">
        <v>25</v>
      </c>
      <c r="L70" s="70" t="s">
        <v>22</v>
      </c>
      <c r="M70" s="71" t="s">
        <v>22</v>
      </c>
      <c r="N70" s="71"/>
      <c r="O70" s="11" t="s">
        <v>27</v>
      </c>
      <c r="P70" s="13">
        <v>43615</v>
      </c>
      <c r="Q70" s="70"/>
      <c r="R70" s="76"/>
      <c r="S70" s="76"/>
      <c r="T70" s="76"/>
    </row>
    <row r="71" spans="1:20" s="14" customFormat="1" ht="9" customHeight="1" x14ac:dyDescent="0.2">
      <c r="A71" s="70"/>
      <c r="B71" s="70"/>
      <c r="C71" s="70"/>
      <c r="D71" s="70" t="s">
        <v>22</v>
      </c>
      <c r="E71" s="70" t="s">
        <v>22</v>
      </c>
      <c r="F71" s="11" t="s">
        <v>32</v>
      </c>
      <c r="G71" s="11" t="s">
        <v>22</v>
      </c>
      <c r="H71" s="11" t="s">
        <v>22</v>
      </c>
      <c r="I71" s="11" t="s">
        <v>22</v>
      </c>
      <c r="J71" s="11" t="s">
        <v>264</v>
      </c>
      <c r="K71" s="12" t="s">
        <v>25</v>
      </c>
      <c r="L71" s="70" t="s">
        <v>22</v>
      </c>
      <c r="M71" s="71" t="s">
        <v>22</v>
      </c>
      <c r="N71" s="71"/>
      <c r="O71" s="11" t="s">
        <v>27</v>
      </c>
      <c r="P71" s="13">
        <v>43615</v>
      </c>
      <c r="Q71" s="70"/>
      <c r="R71" s="76"/>
      <c r="S71" s="76"/>
      <c r="T71" s="76"/>
    </row>
    <row r="72" spans="1:20" s="14" customFormat="1" ht="9" customHeight="1" x14ac:dyDescent="0.2">
      <c r="A72" s="70">
        <v>13</v>
      </c>
      <c r="B72" s="70" t="s">
        <v>265</v>
      </c>
      <c r="C72" s="70" t="s">
        <v>266</v>
      </c>
      <c r="D72" s="70" t="s">
        <v>11</v>
      </c>
      <c r="E72" s="70" t="s">
        <v>6</v>
      </c>
      <c r="F72" s="11" t="s">
        <v>131</v>
      </c>
      <c r="G72" s="11" t="s">
        <v>22</v>
      </c>
      <c r="H72" s="11" t="s">
        <v>22</v>
      </c>
      <c r="I72" s="11" t="s">
        <v>22</v>
      </c>
      <c r="J72" s="11" t="s">
        <v>102</v>
      </c>
      <c r="K72" s="12" t="s">
        <v>25</v>
      </c>
      <c r="L72" s="70" t="s">
        <v>267</v>
      </c>
      <c r="M72" s="71" t="s">
        <v>268</v>
      </c>
      <c r="N72" s="71" t="str">
        <f t="shared" ref="N72" si="13">C72&amp;"-"&amp;D72</f>
        <v>10.61.32.114-001</v>
      </c>
      <c r="O72" s="11" t="s">
        <v>27</v>
      </c>
      <c r="P72" s="13">
        <v>44043</v>
      </c>
      <c r="Q72" s="70" t="s">
        <v>58</v>
      </c>
      <c r="R72" s="76" t="e">
        <f>VLOOKUP(B72,БАЗА,6,FALSE)</f>
        <v>#N/A</v>
      </c>
      <c r="S72" s="76" t="e">
        <f>VLOOKUP(B72,БАЗА,7,FALSE)</f>
        <v>#N/A</v>
      </c>
      <c r="T72" s="76" t="e">
        <f t="shared" ref="T72:T102" si="14">ROUND(R72*S72,2)</f>
        <v>#N/A</v>
      </c>
    </row>
    <row r="73" spans="1:20" s="14" customFormat="1" ht="9" customHeight="1" x14ac:dyDescent="0.2">
      <c r="A73" s="70"/>
      <c r="B73" s="70"/>
      <c r="C73" s="70"/>
      <c r="D73" s="70" t="s">
        <v>22</v>
      </c>
      <c r="E73" s="70" t="s">
        <v>22</v>
      </c>
      <c r="F73" s="11" t="s">
        <v>66</v>
      </c>
      <c r="G73" s="11" t="s">
        <v>22</v>
      </c>
      <c r="H73" s="11" t="s">
        <v>132</v>
      </c>
      <c r="I73" s="11" t="s">
        <v>22</v>
      </c>
      <c r="J73" s="11" t="s">
        <v>22</v>
      </c>
      <c r="K73" s="12" t="s">
        <v>6</v>
      </c>
      <c r="L73" s="70" t="s">
        <v>22</v>
      </c>
      <c r="M73" s="71" t="s">
        <v>22</v>
      </c>
      <c r="N73" s="71"/>
      <c r="O73" s="11" t="s">
        <v>27</v>
      </c>
      <c r="P73" s="13">
        <v>44043</v>
      </c>
      <c r="Q73" s="70"/>
      <c r="R73" s="76"/>
      <c r="S73" s="76"/>
      <c r="T73" s="76"/>
    </row>
    <row r="74" spans="1:20" s="14" customFormat="1" ht="9" customHeight="1" x14ac:dyDescent="0.2">
      <c r="A74" s="70"/>
      <c r="B74" s="70"/>
      <c r="C74" s="70"/>
      <c r="D74" s="70" t="s">
        <v>22</v>
      </c>
      <c r="E74" s="70" t="s">
        <v>22</v>
      </c>
      <c r="F74" s="11" t="s">
        <v>162</v>
      </c>
      <c r="G74" s="11" t="s">
        <v>22</v>
      </c>
      <c r="H74" s="11" t="s">
        <v>22</v>
      </c>
      <c r="I74" s="11" t="s">
        <v>22</v>
      </c>
      <c r="J74" s="11" t="s">
        <v>269</v>
      </c>
      <c r="K74" s="12" t="s">
        <v>25</v>
      </c>
      <c r="L74" s="70" t="s">
        <v>22</v>
      </c>
      <c r="M74" s="71" t="s">
        <v>22</v>
      </c>
      <c r="N74" s="71"/>
      <c r="O74" s="11" t="s">
        <v>27</v>
      </c>
      <c r="P74" s="13">
        <v>44043</v>
      </c>
      <c r="Q74" s="70"/>
      <c r="R74" s="76"/>
      <c r="S74" s="76"/>
      <c r="T74" s="76"/>
    </row>
    <row r="75" spans="1:20" s="14" customFormat="1" ht="9" customHeight="1" x14ac:dyDescent="0.2">
      <c r="A75" s="70"/>
      <c r="B75" s="70"/>
      <c r="C75" s="70"/>
      <c r="D75" s="70" t="s">
        <v>22</v>
      </c>
      <c r="E75" s="70" t="s">
        <v>22</v>
      </c>
      <c r="F75" s="11" t="s">
        <v>68</v>
      </c>
      <c r="G75" s="11" t="s">
        <v>22</v>
      </c>
      <c r="H75" s="11" t="s">
        <v>22</v>
      </c>
      <c r="I75" s="11" t="s">
        <v>22</v>
      </c>
      <c r="J75" s="11" t="s">
        <v>69</v>
      </c>
      <c r="K75" s="12" t="s">
        <v>25</v>
      </c>
      <c r="L75" s="70" t="s">
        <v>22</v>
      </c>
      <c r="M75" s="71" t="s">
        <v>22</v>
      </c>
      <c r="N75" s="71"/>
      <c r="O75" s="11" t="s">
        <v>27</v>
      </c>
      <c r="P75" s="13">
        <v>44043</v>
      </c>
      <c r="Q75" s="70"/>
      <c r="R75" s="76"/>
      <c r="S75" s="76"/>
      <c r="T75" s="76"/>
    </row>
    <row r="76" spans="1:20" s="14" customFormat="1" ht="9" customHeight="1" x14ac:dyDescent="0.2">
      <c r="A76" s="70"/>
      <c r="B76" s="70"/>
      <c r="C76" s="70"/>
      <c r="D76" s="70" t="s">
        <v>22</v>
      </c>
      <c r="E76" s="70" t="s">
        <v>22</v>
      </c>
      <c r="F76" s="11" t="s">
        <v>32</v>
      </c>
      <c r="G76" s="11" t="s">
        <v>22</v>
      </c>
      <c r="H76" s="11" t="s">
        <v>22</v>
      </c>
      <c r="I76" s="11" t="s">
        <v>22</v>
      </c>
      <c r="J76" s="11" t="s">
        <v>270</v>
      </c>
      <c r="K76" s="12" t="s">
        <v>25</v>
      </c>
      <c r="L76" s="70" t="s">
        <v>22</v>
      </c>
      <c r="M76" s="71" t="s">
        <v>22</v>
      </c>
      <c r="N76" s="71"/>
      <c r="O76" s="11" t="s">
        <v>27</v>
      </c>
      <c r="P76" s="13">
        <v>44043</v>
      </c>
      <c r="Q76" s="70"/>
      <c r="R76" s="76"/>
      <c r="S76" s="76"/>
      <c r="T76" s="76"/>
    </row>
    <row r="77" spans="1:20" s="5" customFormat="1" ht="9" customHeight="1" x14ac:dyDescent="0.2">
      <c r="A77" s="62">
        <v>14</v>
      </c>
      <c r="B77" s="62" t="s">
        <v>280</v>
      </c>
      <c r="C77" s="62" t="s">
        <v>281</v>
      </c>
      <c r="D77" s="62" t="s">
        <v>11</v>
      </c>
      <c r="E77" s="62" t="s">
        <v>6</v>
      </c>
      <c r="F77" s="2" t="s">
        <v>55</v>
      </c>
      <c r="G77" s="2" t="s">
        <v>22</v>
      </c>
      <c r="H77" s="2" t="s">
        <v>22</v>
      </c>
      <c r="I77" s="2" t="s">
        <v>22</v>
      </c>
      <c r="J77" s="2" t="s">
        <v>56</v>
      </c>
      <c r="K77" s="3" t="s">
        <v>25</v>
      </c>
      <c r="L77" s="62" t="s">
        <v>282</v>
      </c>
      <c r="M77" s="71" t="s">
        <v>18</v>
      </c>
      <c r="N77" s="71" t="str">
        <f t="shared" ref="N77" si="15">C77&amp;"-"&amp;D77</f>
        <v>10.12.20.170-001</v>
      </c>
      <c r="O77" s="2" t="s">
        <v>27</v>
      </c>
      <c r="P77" s="4">
        <v>45322</v>
      </c>
      <c r="Q77" s="62" t="s">
        <v>58</v>
      </c>
      <c r="R77" s="75" t="e">
        <f>VLOOKUP(B77,БАЗА,6,FALSE)</f>
        <v>#N/A</v>
      </c>
      <c r="S77" s="75" t="e">
        <f>VLOOKUP(B77,БАЗА,7,FALSE)</f>
        <v>#N/A</v>
      </c>
      <c r="T77" s="75" t="e">
        <f t="shared" si="14"/>
        <v>#N/A</v>
      </c>
    </row>
    <row r="78" spans="1:20" s="5" customFormat="1" ht="9" customHeight="1" x14ac:dyDescent="0.2">
      <c r="A78" s="62"/>
      <c r="B78" s="62"/>
      <c r="C78" s="62"/>
      <c r="D78" s="62" t="s">
        <v>22</v>
      </c>
      <c r="E78" s="62" t="s">
        <v>22</v>
      </c>
      <c r="F78" s="2" t="s">
        <v>61</v>
      </c>
      <c r="G78" s="2" t="s">
        <v>22</v>
      </c>
      <c r="H78" s="2" t="s">
        <v>22</v>
      </c>
      <c r="I78" s="2" t="s">
        <v>22</v>
      </c>
      <c r="J78" s="2" t="s">
        <v>283</v>
      </c>
      <c r="K78" s="3" t="s">
        <v>25</v>
      </c>
      <c r="L78" s="62" t="s">
        <v>22</v>
      </c>
      <c r="M78" s="71" t="s">
        <v>22</v>
      </c>
      <c r="N78" s="71"/>
      <c r="O78" s="2" t="s">
        <v>27</v>
      </c>
      <c r="P78" s="4">
        <v>45322</v>
      </c>
      <c r="Q78" s="62"/>
      <c r="R78" s="75"/>
      <c r="S78" s="75"/>
      <c r="T78" s="75"/>
    </row>
    <row r="79" spans="1:20" s="5" customFormat="1" ht="9" customHeight="1" x14ac:dyDescent="0.2">
      <c r="A79" s="62"/>
      <c r="B79" s="62"/>
      <c r="C79" s="62"/>
      <c r="D79" s="62" t="s">
        <v>22</v>
      </c>
      <c r="E79" s="62" t="s">
        <v>22</v>
      </c>
      <c r="F79" s="2" t="s">
        <v>284</v>
      </c>
      <c r="G79" s="2" t="s">
        <v>22</v>
      </c>
      <c r="H79" s="2" t="s">
        <v>22</v>
      </c>
      <c r="I79" s="2" t="s">
        <v>22</v>
      </c>
      <c r="J79" s="2" t="s">
        <v>285</v>
      </c>
      <c r="K79" s="3" t="s">
        <v>25</v>
      </c>
      <c r="L79" s="62" t="s">
        <v>22</v>
      </c>
      <c r="M79" s="71" t="s">
        <v>22</v>
      </c>
      <c r="N79" s="71"/>
      <c r="O79" s="2" t="s">
        <v>27</v>
      </c>
      <c r="P79" s="4">
        <v>45322</v>
      </c>
      <c r="Q79" s="62"/>
      <c r="R79" s="75"/>
      <c r="S79" s="75"/>
      <c r="T79" s="75"/>
    </row>
    <row r="80" spans="1:20" s="5" customFormat="1" ht="9" customHeight="1" x14ac:dyDescent="0.2">
      <c r="A80" s="62"/>
      <c r="B80" s="62"/>
      <c r="C80" s="62"/>
      <c r="D80" s="62" t="s">
        <v>22</v>
      </c>
      <c r="E80" s="62" t="s">
        <v>22</v>
      </c>
      <c r="F80" s="2" t="s">
        <v>63</v>
      </c>
      <c r="G80" s="2" t="s">
        <v>22</v>
      </c>
      <c r="H80" s="2" t="s">
        <v>22</v>
      </c>
      <c r="I80" s="2" t="s">
        <v>22</v>
      </c>
      <c r="J80" s="2" t="s">
        <v>58</v>
      </c>
      <c r="K80" s="3" t="s">
        <v>25</v>
      </c>
      <c r="L80" s="62" t="s">
        <v>22</v>
      </c>
      <c r="M80" s="71" t="s">
        <v>22</v>
      </c>
      <c r="N80" s="71"/>
      <c r="O80" s="2" t="s">
        <v>27</v>
      </c>
      <c r="P80" s="4">
        <v>45322</v>
      </c>
      <c r="Q80" s="62"/>
      <c r="R80" s="75"/>
      <c r="S80" s="75"/>
      <c r="T80" s="75"/>
    </row>
    <row r="81" spans="1:20" s="5" customFormat="1" ht="9" customHeight="1" x14ac:dyDescent="0.2">
      <c r="A81" s="62"/>
      <c r="B81" s="62"/>
      <c r="C81" s="62"/>
      <c r="D81" s="62" t="s">
        <v>22</v>
      </c>
      <c r="E81" s="62" t="s">
        <v>22</v>
      </c>
      <c r="F81" s="2" t="s">
        <v>30</v>
      </c>
      <c r="G81" s="2" t="s">
        <v>22</v>
      </c>
      <c r="H81" s="2" t="s">
        <v>22</v>
      </c>
      <c r="I81" s="2" t="s">
        <v>22</v>
      </c>
      <c r="J81" s="2" t="s">
        <v>31</v>
      </c>
      <c r="K81" s="3" t="s">
        <v>25</v>
      </c>
      <c r="L81" s="62" t="s">
        <v>22</v>
      </c>
      <c r="M81" s="71" t="s">
        <v>22</v>
      </c>
      <c r="N81" s="71"/>
      <c r="O81" s="2" t="s">
        <v>27</v>
      </c>
      <c r="P81" s="4">
        <v>45322</v>
      </c>
      <c r="Q81" s="62"/>
      <c r="R81" s="75"/>
      <c r="S81" s="75"/>
      <c r="T81" s="75"/>
    </row>
    <row r="82" spans="1:20" s="5" customFormat="1" ht="9" customHeight="1" x14ac:dyDescent="0.2">
      <c r="A82" s="62"/>
      <c r="B82" s="62"/>
      <c r="C82" s="62"/>
      <c r="D82" s="62" t="s">
        <v>22</v>
      </c>
      <c r="E82" s="62" t="s">
        <v>22</v>
      </c>
      <c r="F82" s="2" t="s">
        <v>32</v>
      </c>
      <c r="G82" s="2" t="s">
        <v>22</v>
      </c>
      <c r="H82" s="2" t="s">
        <v>22</v>
      </c>
      <c r="I82" s="2" t="s">
        <v>22</v>
      </c>
      <c r="J82" s="2" t="s">
        <v>286</v>
      </c>
      <c r="K82" s="3" t="s">
        <v>25</v>
      </c>
      <c r="L82" s="62" t="s">
        <v>22</v>
      </c>
      <c r="M82" s="71" t="s">
        <v>22</v>
      </c>
      <c r="N82" s="71"/>
      <c r="O82" s="2" t="s">
        <v>27</v>
      </c>
      <c r="P82" s="4">
        <v>45322</v>
      </c>
      <c r="Q82" s="62"/>
      <c r="R82" s="75"/>
      <c r="S82" s="75"/>
      <c r="T82" s="75"/>
    </row>
    <row r="83" spans="1:20" s="5" customFormat="1" ht="9" customHeight="1" x14ac:dyDescent="0.2">
      <c r="A83" s="62">
        <v>15</v>
      </c>
      <c r="B83" s="62" t="s">
        <v>287</v>
      </c>
      <c r="C83" s="62" t="s">
        <v>17</v>
      </c>
      <c r="D83" s="62" t="s">
        <v>288</v>
      </c>
      <c r="E83" s="62" t="s">
        <v>6</v>
      </c>
      <c r="F83" s="2" t="s">
        <v>55</v>
      </c>
      <c r="G83" s="2" t="s">
        <v>22</v>
      </c>
      <c r="H83" s="2" t="s">
        <v>22</v>
      </c>
      <c r="I83" s="2" t="s">
        <v>22</v>
      </c>
      <c r="J83" s="2" t="s">
        <v>289</v>
      </c>
      <c r="K83" s="3" t="s">
        <v>25</v>
      </c>
      <c r="L83" s="62" t="s">
        <v>290</v>
      </c>
      <c r="M83" s="71" t="s">
        <v>291</v>
      </c>
      <c r="N83" s="71" t="str">
        <f t="shared" ref="N83" si="16">C83&amp;"-"&amp;D83</f>
        <v>10.12.20.110-005</v>
      </c>
      <c r="O83" s="2" t="s">
        <v>27</v>
      </c>
      <c r="P83" s="4">
        <v>45138</v>
      </c>
      <c r="Q83" s="62" t="s">
        <v>58</v>
      </c>
      <c r="R83" s="75" t="e">
        <f>VLOOKUP(B83,БАЗА,6,FALSE)</f>
        <v>#N/A</v>
      </c>
      <c r="S83" s="75" t="e">
        <f>VLOOKUP(B83,БАЗА,7,FALSE)</f>
        <v>#N/A</v>
      </c>
      <c r="T83" s="75" t="e">
        <f t="shared" si="14"/>
        <v>#N/A</v>
      </c>
    </row>
    <row r="84" spans="1:20" s="5" customFormat="1" ht="9" customHeight="1" x14ac:dyDescent="0.2">
      <c r="A84" s="62"/>
      <c r="B84" s="62"/>
      <c r="C84" s="62"/>
      <c r="D84" s="62" t="s">
        <v>22</v>
      </c>
      <c r="E84" s="62" t="s">
        <v>22</v>
      </c>
      <c r="F84" s="2" t="s">
        <v>59</v>
      </c>
      <c r="G84" s="2" t="s">
        <v>22</v>
      </c>
      <c r="H84" s="2" t="s">
        <v>22</v>
      </c>
      <c r="I84" s="2" t="s">
        <v>292</v>
      </c>
      <c r="J84" s="2" t="s">
        <v>22</v>
      </c>
      <c r="K84" s="3" t="s">
        <v>25</v>
      </c>
      <c r="L84" s="62" t="s">
        <v>22</v>
      </c>
      <c r="M84" s="71" t="s">
        <v>22</v>
      </c>
      <c r="N84" s="71"/>
      <c r="O84" s="2" t="s">
        <v>27</v>
      </c>
      <c r="P84" s="4">
        <v>45138</v>
      </c>
      <c r="Q84" s="62"/>
      <c r="R84" s="75"/>
      <c r="S84" s="75"/>
      <c r="T84" s="75"/>
    </row>
    <row r="85" spans="1:20" s="5" customFormat="1" ht="9" customHeight="1" x14ac:dyDescent="0.2">
      <c r="A85" s="62"/>
      <c r="B85" s="62"/>
      <c r="C85" s="62"/>
      <c r="D85" s="62" t="s">
        <v>22</v>
      </c>
      <c r="E85" s="62" t="s">
        <v>22</v>
      </c>
      <c r="F85" s="2" t="s">
        <v>61</v>
      </c>
      <c r="G85" s="2" t="s">
        <v>22</v>
      </c>
      <c r="H85" s="2" t="s">
        <v>22</v>
      </c>
      <c r="I85" s="2" t="s">
        <v>293</v>
      </c>
      <c r="J85" s="2" t="s">
        <v>22</v>
      </c>
      <c r="K85" s="3" t="s">
        <v>25</v>
      </c>
      <c r="L85" s="62" t="s">
        <v>22</v>
      </c>
      <c r="M85" s="71" t="s">
        <v>22</v>
      </c>
      <c r="N85" s="71"/>
      <c r="O85" s="2" t="s">
        <v>27</v>
      </c>
      <c r="P85" s="4">
        <v>45138</v>
      </c>
      <c r="Q85" s="62"/>
      <c r="R85" s="75"/>
      <c r="S85" s="75"/>
      <c r="T85" s="75"/>
    </row>
    <row r="86" spans="1:20" s="5" customFormat="1" ht="9" customHeight="1" x14ac:dyDescent="0.2">
      <c r="A86" s="62"/>
      <c r="B86" s="62"/>
      <c r="C86" s="62"/>
      <c r="D86" s="62" t="s">
        <v>22</v>
      </c>
      <c r="E86" s="62" t="s">
        <v>22</v>
      </c>
      <c r="F86" s="2" t="s">
        <v>63</v>
      </c>
      <c r="G86" s="2" t="s">
        <v>22</v>
      </c>
      <c r="H86" s="2" t="s">
        <v>22</v>
      </c>
      <c r="I86" s="2" t="s">
        <v>64</v>
      </c>
      <c r="J86" s="2" t="s">
        <v>22</v>
      </c>
      <c r="K86" s="3" t="s">
        <v>25</v>
      </c>
      <c r="L86" s="62" t="s">
        <v>22</v>
      </c>
      <c r="M86" s="71" t="s">
        <v>22</v>
      </c>
      <c r="N86" s="71"/>
      <c r="O86" s="2" t="s">
        <v>27</v>
      </c>
      <c r="P86" s="4">
        <v>45138</v>
      </c>
      <c r="Q86" s="62"/>
      <c r="R86" s="75"/>
      <c r="S86" s="75"/>
      <c r="T86" s="75"/>
    </row>
    <row r="87" spans="1:20" s="5" customFormat="1" ht="9" customHeight="1" x14ac:dyDescent="0.2">
      <c r="A87" s="62"/>
      <c r="B87" s="62"/>
      <c r="C87" s="62"/>
      <c r="D87" s="62" t="s">
        <v>22</v>
      </c>
      <c r="E87" s="62" t="s">
        <v>22</v>
      </c>
      <c r="F87" s="2" t="s">
        <v>162</v>
      </c>
      <c r="G87" s="2" t="s">
        <v>22</v>
      </c>
      <c r="H87" s="2" t="s">
        <v>22</v>
      </c>
      <c r="I87" s="2" t="s">
        <v>22</v>
      </c>
      <c r="J87" s="2" t="s">
        <v>294</v>
      </c>
      <c r="K87" s="3" t="s">
        <v>25</v>
      </c>
      <c r="L87" s="62" t="s">
        <v>22</v>
      </c>
      <c r="M87" s="71" t="s">
        <v>22</v>
      </c>
      <c r="N87" s="71"/>
      <c r="O87" s="2" t="s">
        <v>27</v>
      </c>
      <c r="P87" s="4">
        <v>45138</v>
      </c>
      <c r="Q87" s="62"/>
      <c r="R87" s="75"/>
      <c r="S87" s="75"/>
      <c r="T87" s="75"/>
    </row>
    <row r="88" spans="1:20" s="5" customFormat="1" ht="9" customHeight="1" x14ac:dyDescent="0.2">
      <c r="A88" s="62"/>
      <c r="B88" s="62"/>
      <c r="C88" s="62"/>
      <c r="D88" s="62" t="s">
        <v>22</v>
      </c>
      <c r="E88" s="62" t="s">
        <v>22</v>
      </c>
      <c r="F88" s="2" t="s">
        <v>30</v>
      </c>
      <c r="G88" s="2" t="s">
        <v>22</v>
      </c>
      <c r="H88" s="2" t="s">
        <v>22</v>
      </c>
      <c r="I88" s="2" t="s">
        <v>22</v>
      </c>
      <c r="J88" s="2" t="s">
        <v>31</v>
      </c>
      <c r="K88" s="3" t="s">
        <v>25</v>
      </c>
      <c r="L88" s="62" t="s">
        <v>22</v>
      </c>
      <c r="M88" s="71" t="s">
        <v>22</v>
      </c>
      <c r="N88" s="71"/>
      <c r="O88" s="2" t="s">
        <v>27</v>
      </c>
      <c r="P88" s="4">
        <v>45138</v>
      </c>
      <c r="Q88" s="62"/>
      <c r="R88" s="75"/>
      <c r="S88" s="75"/>
      <c r="T88" s="75"/>
    </row>
    <row r="89" spans="1:20" s="5" customFormat="1" ht="9" customHeight="1" x14ac:dyDescent="0.2">
      <c r="A89" s="62"/>
      <c r="B89" s="62"/>
      <c r="C89" s="62"/>
      <c r="D89" s="62" t="s">
        <v>22</v>
      </c>
      <c r="E89" s="62" t="s">
        <v>22</v>
      </c>
      <c r="F89" s="2" t="s">
        <v>32</v>
      </c>
      <c r="G89" s="2" t="s">
        <v>22</v>
      </c>
      <c r="H89" s="2" t="s">
        <v>22</v>
      </c>
      <c r="I89" s="2" t="s">
        <v>22</v>
      </c>
      <c r="J89" s="2" t="s">
        <v>65</v>
      </c>
      <c r="K89" s="3" t="s">
        <v>25</v>
      </c>
      <c r="L89" s="62" t="s">
        <v>22</v>
      </c>
      <c r="M89" s="71" t="s">
        <v>22</v>
      </c>
      <c r="N89" s="71"/>
      <c r="O89" s="2" t="s">
        <v>27</v>
      </c>
      <c r="P89" s="4">
        <v>45138</v>
      </c>
      <c r="Q89" s="62"/>
      <c r="R89" s="75"/>
      <c r="S89" s="75"/>
      <c r="T89" s="75"/>
    </row>
    <row r="90" spans="1:20" s="5" customFormat="1" ht="9" customHeight="1" x14ac:dyDescent="0.2">
      <c r="A90" s="62">
        <v>16</v>
      </c>
      <c r="B90" s="62" t="s">
        <v>295</v>
      </c>
      <c r="C90" s="62" t="s">
        <v>17</v>
      </c>
      <c r="D90" s="62" t="s">
        <v>156</v>
      </c>
      <c r="E90" s="62" t="s">
        <v>6</v>
      </c>
      <c r="F90" s="2" t="s">
        <v>55</v>
      </c>
      <c r="G90" s="2" t="s">
        <v>22</v>
      </c>
      <c r="H90" s="2" t="s">
        <v>22</v>
      </c>
      <c r="I90" s="2" t="s">
        <v>22</v>
      </c>
      <c r="J90" s="2" t="s">
        <v>289</v>
      </c>
      <c r="K90" s="3" t="s">
        <v>25</v>
      </c>
      <c r="L90" s="62" t="s">
        <v>296</v>
      </c>
      <c r="M90" s="71" t="s">
        <v>291</v>
      </c>
      <c r="N90" s="71" t="str">
        <f t="shared" ref="N90" si="17">C90&amp;"-"&amp;D90</f>
        <v>10.12.20.110-003</v>
      </c>
      <c r="O90" s="2" t="s">
        <v>27</v>
      </c>
      <c r="P90" s="4">
        <v>45046</v>
      </c>
      <c r="Q90" s="62" t="s">
        <v>58</v>
      </c>
      <c r="R90" s="75" t="e">
        <f>VLOOKUP(B90,БАЗА,6,FALSE)</f>
        <v>#N/A</v>
      </c>
      <c r="S90" s="75" t="e">
        <f>VLOOKUP(B90,БАЗА,7,FALSE)</f>
        <v>#N/A</v>
      </c>
      <c r="T90" s="75" t="e">
        <f t="shared" si="14"/>
        <v>#N/A</v>
      </c>
    </row>
    <row r="91" spans="1:20" s="5" customFormat="1" ht="9" customHeight="1" x14ac:dyDescent="0.2">
      <c r="A91" s="62"/>
      <c r="B91" s="62"/>
      <c r="C91" s="62"/>
      <c r="D91" s="62" t="s">
        <v>22</v>
      </c>
      <c r="E91" s="62" t="s">
        <v>22</v>
      </c>
      <c r="F91" s="2" t="s">
        <v>59</v>
      </c>
      <c r="G91" s="2" t="s">
        <v>22</v>
      </c>
      <c r="H91" s="2" t="s">
        <v>22</v>
      </c>
      <c r="I91" s="2" t="s">
        <v>22</v>
      </c>
      <c r="J91" s="2" t="s">
        <v>60</v>
      </c>
      <c r="K91" s="3" t="s">
        <v>25</v>
      </c>
      <c r="L91" s="62" t="s">
        <v>22</v>
      </c>
      <c r="M91" s="71" t="s">
        <v>22</v>
      </c>
      <c r="N91" s="71"/>
      <c r="O91" s="2" t="s">
        <v>27</v>
      </c>
      <c r="P91" s="4">
        <v>45046</v>
      </c>
      <c r="Q91" s="62"/>
      <c r="R91" s="75"/>
      <c r="S91" s="75"/>
      <c r="T91" s="75"/>
    </row>
    <row r="92" spans="1:20" s="5" customFormat="1" ht="9" customHeight="1" x14ac:dyDescent="0.2">
      <c r="A92" s="62"/>
      <c r="B92" s="62"/>
      <c r="C92" s="62"/>
      <c r="D92" s="62" t="s">
        <v>22</v>
      </c>
      <c r="E92" s="62" t="s">
        <v>22</v>
      </c>
      <c r="F92" s="2" t="s">
        <v>61</v>
      </c>
      <c r="G92" s="2" t="s">
        <v>22</v>
      </c>
      <c r="H92" s="2" t="s">
        <v>22</v>
      </c>
      <c r="I92" s="2" t="s">
        <v>22</v>
      </c>
      <c r="J92" s="2" t="s">
        <v>62</v>
      </c>
      <c r="K92" s="3" t="s">
        <v>25</v>
      </c>
      <c r="L92" s="62" t="s">
        <v>22</v>
      </c>
      <c r="M92" s="71" t="s">
        <v>22</v>
      </c>
      <c r="N92" s="71"/>
      <c r="O92" s="2" t="s">
        <v>27</v>
      </c>
      <c r="P92" s="4">
        <v>45046</v>
      </c>
      <c r="Q92" s="62"/>
      <c r="R92" s="75"/>
      <c r="S92" s="75"/>
      <c r="T92" s="75"/>
    </row>
    <row r="93" spans="1:20" s="5" customFormat="1" ht="9" customHeight="1" x14ac:dyDescent="0.2">
      <c r="A93" s="62"/>
      <c r="B93" s="62"/>
      <c r="C93" s="62"/>
      <c r="D93" s="62" t="s">
        <v>22</v>
      </c>
      <c r="E93" s="62" t="s">
        <v>22</v>
      </c>
      <c r="F93" s="2" t="s">
        <v>63</v>
      </c>
      <c r="G93" s="2" t="s">
        <v>22</v>
      </c>
      <c r="H93" s="2" t="s">
        <v>22</v>
      </c>
      <c r="I93" s="2" t="s">
        <v>64</v>
      </c>
      <c r="J93" s="2" t="s">
        <v>22</v>
      </c>
      <c r="K93" s="3" t="s">
        <v>25</v>
      </c>
      <c r="L93" s="62" t="s">
        <v>22</v>
      </c>
      <c r="M93" s="71" t="s">
        <v>22</v>
      </c>
      <c r="N93" s="71"/>
      <c r="O93" s="2" t="s">
        <v>27</v>
      </c>
      <c r="P93" s="4">
        <v>45046</v>
      </c>
      <c r="Q93" s="62"/>
      <c r="R93" s="75"/>
      <c r="S93" s="75"/>
      <c r="T93" s="75"/>
    </row>
    <row r="94" spans="1:20" s="5" customFormat="1" ht="9" customHeight="1" x14ac:dyDescent="0.2">
      <c r="A94" s="62"/>
      <c r="B94" s="62"/>
      <c r="C94" s="62"/>
      <c r="D94" s="62" t="s">
        <v>22</v>
      </c>
      <c r="E94" s="62" t="s">
        <v>22</v>
      </c>
      <c r="F94" s="2" t="s">
        <v>162</v>
      </c>
      <c r="G94" s="2" t="s">
        <v>22</v>
      </c>
      <c r="H94" s="2" t="s">
        <v>22</v>
      </c>
      <c r="I94" s="2" t="s">
        <v>22</v>
      </c>
      <c r="J94" s="2" t="s">
        <v>297</v>
      </c>
      <c r="K94" s="3" t="s">
        <v>25</v>
      </c>
      <c r="L94" s="62" t="s">
        <v>22</v>
      </c>
      <c r="M94" s="71" t="s">
        <v>22</v>
      </c>
      <c r="N94" s="71"/>
      <c r="O94" s="2" t="s">
        <v>27</v>
      </c>
      <c r="P94" s="4">
        <v>45046</v>
      </c>
      <c r="Q94" s="62"/>
      <c r="R94" s="75"/>
      <c r="S94" s="75"/>
      <c r="T94" s="75"/>
    </row>
    <row r="95" spans="1:20" s="5" customFormat="1" ht="9" customHeight="1" x14ac:dyDescent="0.2">
      <c r="A95" s="62"/>
      <c r="B95" s="62"/>
      <c r="C95" s="62"/>
      <c r="D95" s="62" t="s">
        <v>22</v>
      </c>
      <c r="E95" s="62" t="s">
        <v>22</v>
      </c>
      <c r="F95" s="2" t="s">
        <v>30</v>
      </c>
      <c r="G95" s="2" t="s">
        <v>22</v>
      </c>
      <c r="H95" s="2" t="s">
        <v>22</v>
      </c>
      <c r="I95" s="2" t="s">
        <v>22</v>
      </c>
      <c r="J95" s="2" t="s">
        <v>31</v>
      </c>
      <c r="K95" s="3" t="s">
        <v>25</v>
      </c>
      <c r="L95" s="62" t="s">
        <v>22</v>
      </c>
      <c r="M95" s="71" t="s">
        <v>22</v>
      </c>
      <c r="N95" s="71"/>
      <c r="O95" s="2" t="s">
        <v>27</v>
      </c>
      <c r="P95" s="4">
        <v>45046</v>
      </c>
      <c r="Q95" s="62"/>
      <c r="R95" s="75"/>
      <c r="S95" s="75"/>
      <c r="T95" s="75"/>
    </row>
    <row r="96" spans="1:20" s="5" customFormat="1" ht="9" customHeight="1" x14ac:dyDescent="0.2">
      <c r="A96" s="62"/>
      <c r="B96" s="62"/>
      <c r="C96" s="62"/>
      <c r="D96" s="62" t="s">
        <v>22</v>
      </c>
      <c r="E96" s="62" t="s">
        <v>22</v>
      </c>
      <c r="F96" s="2" t="s">
        <v>32</v>
      </c>
      <c r="G96" s="2" t="s">
        <v>22</v>
      </c>
      <c r="H96" s="2" t="s">
        <v>22</v>
      </c>
      <c r="I96" s="2" t="s">
        <v>22</v>
      </c>
      <c r="J96" s="2" t="s">
        <v>65</v>
      </c>
      <c r="K96" s="3" t="s">
        <v>25</v>
      </c>
      <c r="L96" s="62" t="s">
        <v>22</v>
      </c>
      <c r="M96" s="71" t="s">
        <v>22</v>
      </c>
      <c r="N96" s="71"/>
      <c r="O96" s="2" t="s">
        <v>27</v>
      </c>
      <c r="P96" s="4">
        <v>45046</v>
      </c>
      <c r="Q96" s="62"/>
      <c r="R96" s="75"/>
      <c r="S96" s="75"/>
      <c r="T96" s="75"/>
    </row>
    <row r="97" spans="1:20" s="5" customFormat="1" ht="9" customHeight="1" x14ac:dyDescent="0.2">
      <c r="A97" s="62">
        <v>17</v>
      </c>
      <c r="B97" s="62" t="s">
        <v>352</v>
      </c>
      <c r="C97" s="62" t="s">
        <v>353</v>
      </c>
      <c r="D97" s="62" t="s">
        <v>11</v>
      </c>
      <c r="E97" s="62" t="s">
        <v>6</v>
      </c>
      <c r="F97" s="2" t="s">
        <v>354</v>
      </c>
      <c r="G97" s="2" t="s">
        <v>22</v>
      </c>
      <c r="H97" s="2" t="s">
        <v>22</v>
      </c>
      <c r="I97" s="2" t="s">
        <v>22</v>
      </c>
      <c r="J97" s="2" t="s">
        <v>355</v>
      </c>
      <c r="K97" s="3" t="s">
        <v>25</v>
      </c>
      <c r="L97" s="62" t="s">
        <v>356</v>
      </c>
      <c r="M97" s="71" t="s">
        <v>357</v>
      </c>
      <c r="N97" s="71" t="str">
        <f t="shared" ref="N97" si="18">C97&amp;"-"&amp;D97</f>
        <v>10.42.10.111-001</v>
      </c>
      <c r="O97" s="2" t="s">
        <v>27</v>
      </c>
      <c r="P97" s="4">
        <v>45289</v>
      </c>
      <c r="Q97" s="62" t="s">
        <v>58</v>
      </c>
      <c r="R97" s="75" t="e">
        <f>VLOOKUP(B97,БАЗА,6,FALSE)</f>
        <v>#N/A</v>
      </c>
      <c r="S97" s="75" t="e">
        <f>VLOOKUP(B97,БАЗА,7,FALSE)</f>
        <v>#N/A</v>
      </c>
      <c r="T97" s="75" t="e">
        <f t="shared" si="14"/>
        <v>#N/A</v>
      </c>
    </row>
    <row r="98" spans="1:20" s="5" customFormat="1" ht="9" customHeight="1" x14ac:dyDescent="0.2">
      <c r="A98" s="62"/>
      <c r="B98" s="62"/>
      <c r="C98" s="62"/>
      <c r="D98" s="62" t="s">
        <v>22</v>
      </c>
      <c r="E98" s="62" t="s">
        <v>22</v>
      </c>
      <c r="F98" s="2" t="s">
        <v>358</v>
      </c>
      <c r="G98" s="2" t="s">
        <v>22</v>
      </c>
      <c r="H98" s="2" t="s">
        <v>22</v>
      </c>
      <c r="I98" s="2" t="s">
        <v>359</v>
      </c>
      <c r="J98" s="2" t="s">
        <v>22</v>
      </c>
      <c r="K98" s="3" t="s">
        <v>25</v>
      </c>
      <c r="L98" s="62" t="s">
        <v>22</v>
      </c>
      <c r="M98" s="71" t="s">
        <v>22</v>
      </c>
      <c r="N98" s="71"/>
      <c r="O98" s="2" t="s">
        <v>27</v>
      </c>
      <c r="P98" s="4">
        <v>45289</v>
      </c>
      <c r="Q98" s="62"/>
      <c r="R98" s="75"/>
      <c r="S98" s="75"/>
      <c r="T98" s="75"/>
    </row>
    <row r="99" spans="1:20" s="5" customFormat="1" ht="9" customHeight="1" x14ac:dyDescent="0.2">
      <c r="A99" s="62"/>
      <c r="B99" s="62"/>
      <c r="C99" s="62"/>
      <c r="D99" s="62" t="s">
        <v>22</v>
      </c>
      <c r="E99" s="62" t="s">
        <v>22</v>
      </c>
      <c r="F99" s="2" t="s">
        <v>66</v>
      </c>
      <c r="G99" s="2" t="s">
        <v>22</v>
      </c>
      <c r="H99" s="2" t="s">
        <v>132</v>
      </c>
      <c r="I99" s="2" t="s">
        <v>22</v>
      </c>
      <c r="J99" s="2" t="s">
        <v>22</v>
      </c>
      <c r="K99" s="3" t="s">
        <v>6</v>
      </c>
      <c r="L99" s="62" t="s">
        <v>22</v>
      </c>
      <c r="M99" s="71" t="s">
        <v>22</v>
      </c>
      <c r="N99" s="71"/>
      <c r="O99" s="2" t="s">
        <v>27</v>
      </c>
      <c r="P99" s="4">
        <v>45289</v>
      </c>
      <c r="Q99" s="62"/>
      <c r="R99" s="75"/>
      <c r="S99" s="75"/>
      <c r="T99" s="75"/>
    </row>
    <row r="100" spans="1:20" s="5" customFormat="1" ht="9" customHeight="1" x14ac:dyDescent="0.2">
      <c r="A100" s="62"/>
      <c r="B100" s="62"/>
      <c r="C100" s="62"/>
      <c r="D100" s="62" t="s">
        <v>22</v>
      </c>
      <c r="E100" s="62" t="s">
        <v>22</v>
      </c>
      <c r="F100" s="2" t="s">
        <v>68</v>
      </c>
      <c r="G100" s="2" t="s">
        <v>22</v>
      </c>
      <c r="H100" s="2" t="s">
        <v>22</v>
      </c>
      <c r="I100" s="2" t="s">
        <v>22</v>
      </c>
      <c r="J100" s="2" t="s">
        <v>69</v>
      </c>
      <c r="K100" s="3" t="s">
        <v>25</v>
      </c>
      <c r="L100" s="62" t="s">
        <v>22</v>
      </c>
      <c r="M100" s="71" t="s">
        <v>22</v>
      </c>
      <c r="N100" s="71"/>
      <c r="O100" s="2" t="s">
        <v>27</v>
      </c>
      <c r="P100" s="4">
        <v>45289</v>
      </c>
      <c r="Q100" s="62"/>
      <c r="R100" s="75"/>
      <c r="S100" s="75"/>
      <c r="T100" s="75"/>
    </row>
    <row r="101" spans="1:20" s="5" customFormat="1" ht="9" customHeight="1" x14ac:dyDescent="0.2">
      <c r="A101" s="62"/>
      <c r="B101" s="62"/>
      <c r="C101" s="62"/>
      <c r="D101" s="62" t="s">
        <v>22</v>
      </c>
      <c r="E101" s="62" t="s">
        <v>22</v>
      </c>
      <c r="F101" s="2" t="s">
        <v>32</v>
      </c>
      <c r="G101" s="2" t="s">
        <v>22</v>
      </c>
      <c r="H101" s="2" t="s">
        <v>22</v>
      </c>
      <c r="I101" s="2" t="s">
        <v>22</v>
      </c>
      <c r="J101" s="2" t="s">
        <v>360</v>
      </c>
      <c r="K101" s="3" t="s">
        <v>25</v>
      </c>
      <c r="L101" s="62" t="s">
        <v>22</v>
      </c>
      <c r="M101" s="71" t="s">
        <v>22</v>
      </c>
      <c r="N101" s="71"/>
      <c r="O101" s="2" t="s">
        <v>27</v>
      </c>
      <c r="P101" s="4">
        <v>45289</v>
      </c>
      <c r="Q101" s="62"/>
      <c r="R101" s="75"/>
      <c r="S101" s="75"/>
      <c r="T101" s="75"/>
    </row>
    <row r="102" spans="1:20" s="5" customFormat="1" ht="9" customHeight="1" x14ac:dyDescent="0.2">
      <c r="A102" s="62">
        <v>18</v>
      </c>
      <c r="B102" s="62" t="s">
        <v>361</v>
      </c>
      <c r="C102" s="62" t="s">
        <v>362</v>
      </c>
      <c r="D102" s="62" t="s">
        <v>11</v>
      </c>
      <c r="E102" s="62" t="s">
        <v>363</v>
      </c>
      <c r="F102" s="2" t="s">
        <v>364</v>
      </c>
      <c r="G102" s="2" t="s">
        <v>22</v>
      </c>
      <c r="H102" s="2" t="s">
        <v>22</v>
      </c>
      <c r="I102" s="2" t="s">
        <v>22</v>
      </c>
      <c r="J102" s="2" t="s">
        <v>365</v>
      </c>
      <c r="K102" s="3" t="s">
        <v>25</v>
      </c>
      <c r="L102" s="62" t="s">
        <v>366</v>
      </c>
      <c r="M102" s="71" t="s">
        <v>367</v>
      </c>
      <c r="N102" s="71" t="str">
        <f t="shared" ref="N102" si="19">C102&amp;"-"&amp;D102</f>
        <v>10.41.54.110-001</v>
      </c>
      <c r="O102" s="2" t="s">
        <v>27</v>
      </c>
      <c r="P102" s="4">
        <v>45443</v>
      </c>
      <c r="Q102" s="62" t="s">
        <v>58</v>
      </c>
      <c r="R102" s="75" t="e">
        <f>VLOOKUP(B102,БАЗА,6,FALSE)</f>
        <v>#N/A</v>
      </c>
      <c r="S102" s="75" t="e">
        <f>VLOOKUP(B102,БАЗА,7,FALSE)</f>
        <v>#N/A</v>
      </c>
      <c r="T102" s="75" t="e">
        <f t="shared" si="14"/>
        <v>#N/A</v>
      </c>
    </row>
    <row r="103" spans="1:20" s="5" customFormat="1" ht="9" customHeight="1" x14ac:dyDescent="0.2">
      <c r="A103" s="62"/>
      <c r="B103" s="62"/>
      <c r="C103" s="62"/>
      <c r="D103" s="62" t="s">
        <v>22</v>
      </c>
      <c r="E103" s="62" t="s">
        <v>22</v>
      </c>
      <c r="F103" s="2" t="s">
        <v>368</v>
      </c>
      <c r="G103" s="2" t="s">
        <v>22</v>
      </c>
      <c r="H103" s="2" t="s">
        <v>22</v>
      </c>
      <c r="I103" s="2" t="s">
        <v>22</v>
      </c>
      <c r="J103" s="2" t="s">
        <v>369</v>
      </c>
      <c r="K103" s="3" t="s">
        <v>25</v>
      </c>
      <c r="L103" s="62" t="s">
        <v>22</v>
      </c>
      <c r="M103" s="71" t="s">
        <v>22</v>
      </c>
      <c r="N103" s="71"/>
      <c r="O103" s="2" t="s">
        <v>27</v>
      </c>
      <c r="P103" s="4">
        <v>45443</v>
      </c>
      <c r="Q103" s="62"/>
      <c r="R103" s="75"/>
      <c r="S103" s="75"/>
      <c r="T103" s="75"/>
    </row>
    <row r="104" spans="1:20" s="5" customFormat="1" ht="9" customHeight="1" x14ac:dyDescent="0.2">
      <c r="A104" s="62"/>
      <c r="B104" s="62"/>
      <c r="C104" s="62"/>
      <c r="D104" s="62" t="s">
        <v>22</v>
      </c>
      <c r="E104" s="62" t="s">
        <v>22</v>
      </c>
      <c r="F104" s="2" t="s">
        <v>370</v>
      </c>
      <c r="G104" s="2" t="s">
        <v>22</v>
      </c>
      <c r="H104" s="2" t="s">
        <v>22</v>
      </c>
      <c r="I104" s="2" t="s">
        <v>22</v>
      </c>
      <c r="J104" s="2" t="s">
        <v>371</v>
      </c>
      <c r="K104" s="3" t="s">
        <v>25</v>
      </c>
      <c r="L104" s="62" t="s">
        <v>22</v>
      </c>
      <c r="M104" s="71" t="s">
        <v>22</v>
      </c>
      <c r="N104" s="71"/>
      <c r="O104" s="2" t="s">
        <v>27</v>
      </c>
      <c r="P104" s="4">
        <v>45443</v>
      </c>
      <c r="Q104" s="62"/>
      <c r="R104" s="75"/>
      <c r="S104" s="75"/>
      <c r="T104" s="75"/>
    </row>
    <row r="105" spans="1:20" s="5" customFormat="1" ht="9" customHeight="1" x14ac:dyDescent="0.2">
      <c r="A105" s="62"/>
      <c r="B105" s="62"/>
      <c r="C105" s="62"/>
      <c r="D105" s="62" t="s">
        <v>22</v>
      </c>
      <c r="E105" s="62" t="s">
        <v>22</v>
      </c>
      <c r="F105" s="2" t="s">
        <v>68</v>
      </c>
      <c r="G105" s="2" t="s">
        <v>22</v>
      </c>
      <c r="H105" s="2" t="s">
        <v>22</v>
      </c>
      <c r="I105" s="2" t="s">
        <v>22</v>
      </c>
      <c r="J105" s="2" t="s">
        <v>69</v>
      </c>
      <c r="K105" s="3" t="s">
        <v>25</v>
      </c>
      <c r="L105" s="62" t="s">
        <v>22</v>
      </c>
      <c r="M105" s="71" t="s">
        <v>22</v>
      </c>
      <c r="N105" s="71"/>
      <c r="O105" s="2" t="s">
        <v>27</v>
      </c>
      <c r="P105" s="4">
        <v>45443</v>
      </c>
      <c r="Q105" s="62"/>
      <c r="R105" s="75"/>
      <c r="S105" s="75"/>
      <c r="T105" s="75"/>
    </row>
    <row r="106" spans="1:20" s="5" customFormat="1" ht="9" customHeight="1" x14ac:dyDescent="0.2">
      <c r="A106" s="62"/>
      <c r="B106" s="62"/>
      <c r="C106" s="62"/>
      <c r="D106" s="62" t="s">
        <v>22</v>
      </c>
      <c r="E106" s="62" t="s">
        <v>22</v>
      </c>
      <c r="F106" s="2" t="s">
        <v>32</v>
      </c>
      <c r="G106" s="2" t="s">
        <v>22</v>
      </c>
      <c r="H106" s="2" t="s">
        <v>22</v>
      </c>
      <c r="I106" s="2" t="s">
        <v>22</v>
      </c>
      <c r="J106" s="2" t="s">
        <v>372</v>
      </c>
      <c r="K106" s="3" t="s">
        <v>25</v>
      </c>
      <c r="L106" s="62" t="s">
        <v>22</v>
      </c>
      <c r="M106" s="71" t="s">
        <v>22</v>
      </c>
      <c r="N106" s="71"/>
      <c r="O106" s="2" t="s">
        <v>27</v>
      </c>
      <c r="P106" s="4">
        <v>45443</v>
      </c>
      <c r="Q106" s="62"/>
      <c r="R106" s="75"/>
      <c r="S106" s="75"/>
      <c r="T106" s="75"/>
    </row>
    <row r="107" spans="1:20" s="5" customFormat="1" ht="9" customHeight="1" x14ac:dyDescent="0.2">
      <c r="A107" s="62">
        <v>19</v>
      </c>
      <c r="B107" s="62" t="s">
        <v>386</v>
      </c>
      <c r="C107" s="62" t="s">
        <v>387</v>
      </c>
      <c r="D107" s="62" t="s">
        <v>11</v>
      </c>
      <c r="E107" s="62" t="s">
        <v>363</v>
      </c>
      <c r="F107" s="2" t="s">
        <v>388</v>
      </c>
      <c r="G107" s="2" t="s">
        <v>22</v>
      </c>
      <c r="H107" s="2" t="s">
        <v>22</v>
      </c>
      <c r="I107" s="2" t="s">
        <v>22</v>
      </c>
      <c r="J107" s="2" t="s">
        <v>389</v>
      </c>
      <c r="K107" s="3" t="s">
        <v>25</v>
      </c>
      <c r="L107" s="62" t="s">
        <v>390</v>
      </c>
      <c r="M107" s="71" t="s">
        <v>391</v>
      </c>
      <c r="N107" s="71" t="str">
        <f t="shared" ref="N107" si="20">C107&amp;"-"&amp;D107</f>
        <v>10.51.11.121-001</v>
      </c>
      <c r="O107" s="2" t="s">
        <v>27</v>
      </c>
      <c r="P107" s="4">
        <v>44804</v>
      </c>
      <c r="Q107" s="62" t="s">
        <v>58</v>
      </c>
      <c r="R107" s="75" t="e">
        <f>VLOOKUP(B107,БАЗА,6,FALSE)</f>
        <v>#N/A</v>
      </c>
      <c r="S107" s="75" t="e">
        <f>VLOOKUP(B107,БАЗА,7,FALSE)</f>
        <v>#N/A</v>
      </c>
      <c r="T107" s="75" t="e">
        <f t="shared" ref="T107:T134" si="21">ROUND(R107*S107,2)</f>
        <v>#N/A</v>
      </c>
    </row>
    <row r="108" spans="1:20" s="5" customFormat="1" ht="9" customHeight="1" x14ac:dyDescent="0.2">
      <c r="A108" s="62"/>
      <c r="B108" s="62"/>
      <c r="C108" s="62"/>
      <c r="D108" s="62" t="s">
        <v>22</v>
      </c>
      <c r="E108" s="62" t="s">
        <v>22</v>
      </c>
      <c r="F108" s="2" t="s">
        <v>392</v>
      </c>
      <c r="G108" s="2" t="s">
        <v>22</v>
      </c>
      <c r="H108" s="2" t="s">
        <v>132</v>
      </c>
      <c r="I108" s="2" t="s">
        <v>22</v>
      </c>
      <c r="J108" s="2" t="s">
        <v>22</v>
      </c>
      <c r="K108" s="3" t="s">
        <v>363</v>
      </c>
      <c r="L108" s="62" t="s">
        <v>22</v>
      </c>
      <c r="M108" s="71" t="s">
        <v>22</v>
      </c>
      <c r="N108" s="71"/>
      <c r="O108" s="2" t="s">
        <v>27</v>
      </c>
      <c r="P108" s="4">
        <v>44804</v>
      </c>
      <c r="Q108" s="62"/>
      <c r="R108" s="75"/>
      <c r="S108" s="75"/>
      <c r="T108" s="75"/>
    </row>
    <row r="109" spans="1:20" s="5" customFormat="1" ht="9" customHeight="1" x14ac:dyDescent="0.2">
      <c r="A109" s="62"/>
      <c r="B109" s="62"/>
      <c r="C109" s="62"/>
      <c r="D109" s="62" t="s">
        <v>22</v>
      </c>
      <c r="E109" s="62" t="s">
        <v>22</v>
      </c>
      <c r="F109" s="2" t="s">
        <v>393</v>
      </c>
      <c r="G109" s="2" t="s">
        <v>22</v>
      </c>
      <c r="H109" s="2" t="s">
        <v>22</v>
      </c>
      <c r="I109" s="2" t="s">
        <v>22</v>
      </c>
      <c r="J109" s="2" t="s">
        <v>394</v>
      </c>
      <c r="K109" s="3" t="s">
        <v>167</v>
      </c>
      <c r="L109" s="62" t="s">
        <v>22</v>
      </c>
      <c r="M109" s="71" t="s">
        <v>22</v>
      </c>
      <c r="N109" s="71"/>
      <c r="O109" s="2" t="s">
        <v>27</v>
      </c>
      <c r="P109" s="4">
        <v>44804</v>
      </c>
      <c r="Q109" s="62"/>
      <c r="R109" s="75"/>
      <c r="S109" s="75"/>
      <c r="T109" s="75"/>
    </row>
    <row r="110" spans="1:20" s="5" customFormat="1" ht="9" customHeight="1" x14ac:dyDescent="0.2">
      <c r="A110" s="62"/>
      <c r="B110" s="62"/>
      <c r="C110" s="62"/>
      <c r="D110" s="62" t="s">
        <v>22</v>
      </c>
      <c r="E110" s="62" t="s">
        <v>22</v>
      </c>
      <c r="F110" s="2" t="s">
        <v>395</v>
      </c>
      <c r="G110" s="2" t="s">
        <v>22</v>
      </c>
      <c r="H110" s="2" t="s">
        <v>22</v>
      </c>
      <c r="I110" s="2" t="s">
        <v>22</v>
      </c>
      <c r="J110" s="2" t="s">
        <v>396</v>
      </c>
      <c r="K110" s="3" t="s">
        <v>167</v>
      </c>
      <c r="L110" s="62" t="s">
        <v>22</v>
      </c>
      <c r="M110" s="71" t="s">
        <v>22</v>
      </c>
      <c r="N110" s="71"/>
      <c r="O110" s="2" t="s">
        <v>27</v>
      </c>
      <c r="P110" s="4">
        <v>44804</v>
      </c>
      <c r="Q110" s="62"/>
      <c r="R110" s="75"/>
      <c r="S110" s="75"/>
      <c r="T110" s="75"/>
    </row>
    <row r="111" spans="1:20" s="5" customFormat="1" ht="9" customHeight="1" x14ac:dyDescent="0.2">
      <c r="A111" s="62"/>
      <c r="B111" s="62"/>
      <c r="C111" s="62"/>
      <c r="D111" s="62" t="s">
        <v>22</v>
      </c>
      <c r="E111" s="62" t="s">
        <v>22</v>
      </c>
      <c r="F111" s="2" t="s">
        <v>397</v>
      </c>
      <c r="G111" s="2" t="s">
        <v>22</v>
      </c>
      <c r="H111" s="2" t="s">
        <v>22</v>
      </c>
      <c r="I111" s="2" t="s">
        <v>22</v>
      </c>
      <c r="J111" s="2" t="s">
        <v>398</v>
      </c>
      <c r="K111" s="3" t="s">
        <v>25</v>
      </c>
      <c r="L111" s="62" t="s">
        <v>22</v>
      </c>
      <c r="M111" s="71" t="s">
        <v>22</v>
      </c>
      <c r="N111" s="71"/>
      <c r="O111" s="2" t="s">
        <v>27</v>
      </c>
      <c r="P111" s="4">
        <v>44804</v>
      </c>
      <c r="Q111" s="62"/>
      <c r="R111" s="75"/>
      <c r="S111" s="75"/>
      <c r="T111" s="75"/>
    </row>
    <row r="112" spans="1:20" s="5" customFormat="1" ht="9" customHeight="1" x14ac:dyDescent="0.2">
      <c r="A112" s="62"/>
      <c r="B112" s="62"/>
      <c r="C112" s="62"/>
      <c r="D112" s="62" t="s">
        <v>22</v>
      </c>
      <c r="E112" s="62" t="s">
        <v>22</v>
      </c>
      <c r="F112" s="2" t="s">
        <v>399</v>
      </c>
      <c r="G112" s="2" t="s">
        <v>22</v>
      </c>
      <c r="H112" s="2" t="s">
        <v>22</v>
      </c>
      <c r="I112" s="2" t="s">
        <v>400</v>
      </c>
      <c r="J112" s="2" t="s">
        <v>22</v>
      </c>
      <c r="K112" s="3" t="s">
        <v>25</v>
      </c>
      <c r="L112" s="62" t="s">
        <v>22</v>
      </c>
      <c r="M112" s="71" t="s">
        <v>22</v>
      </c>
      <c r="N112" s="71"/>
      <c r="O112" s="2" t="s">
        <v>27</v>
      </c>
      <c r="P112" s="4">
        <v>44804</v>
      </c>
      <c r="Q112" s="62"/>
      <c r="R112" s="75"/>
      <c r="S112" s="75"/>
      <c r="T112" s="75"/>
    </row>
    <row r="113" spans="1:20" s="5" customFormat="1" ht="9" customHeight="1" x14ac:dyDescent="0.2">
      <c r="A113" s="62"/>
      <c r="B113" s="62"/>
      <c r="C113" s="62"/>
      <c r="D113" s="62" t="s">
        <v>22</v>
      </c>
      <c r="E113" s="62" t="s">
        <v>22</v>
      </c>
      <c r="F113" s="2" t="s">
        <v>401</v>
      </c>
      <c r="G113" s="2" t="s">
        <v>22</v>
      </c>
      <c r="H113" s="2" t="s">
        <v>22</v>
      </c>
      <c r="I113" s="2" t="s">
        <v>64</v>
      </c>
      <c r="J113" s="2" t="s">
        <v>22</v>
      </c>
      <c r="K113" s="3" t="s">
        <v>25</v>
      </c>
      <c r="L113" s="62" t="s">
        <v>22</v>
      </c>
      <c r="M113" s="71" t="s">
        <v>22</v>
      </c>
      <c r="N113" s="71"/>
      <c r="O113" s="2" t="s">
        <v>27</v>
      </c>
      <c r="P113" s="4">
        <v>44804</v>
      </c>
      <c r="Q113" s="62"/>
      <c r="R113" s="75"/>
      <c r="S113" s="75"/>
      <c r="T113" s="75"/>
    </row>
    <row r="114" spans="1:20" s="5" customFormat="1" ht="9" customHeight="1" x14ac:dyDescent="0.2">
      <c r="A114" s="62"/>
      <c r="B114" s="62"/>
      <c r="C114" s="62"/>
      <c r="D114" s="62" t="s">
        <v>22</v>
      </c>
      <c r="E114" s="62" t="s">
        <v>22</v>
      </c>
      <c r="F114" s="2" t="s">
        <v>402</v>
      </c>
      <c r="G114" s="2" t="s">
        <v>22</v>
      </c>
      <c r="H114" s="2" t="s">
        <v>22</v>
      </c>
      <c r="I114" s="2" t="s">
        <v>22</v>
      </c>
      <c r="J114" s="2" t="s">
        <v>403</v>
      </c>
      <c r="K114" s="3" t="s">
        <v>25</v>
      </c>
      <c r="L114" s="62" t="s">
        <v>22</v>
      </c>
      <c r="M114" s="71" t="s">
        <v>22</v>
      </c>
      <c r="N114" s="71"/>
      <c r="O114" s="2" t="s">
        <v>27</v>
      </c>
      <c r="P114" s="4">
        <v>44804</v>
      </c>
      <c r="Q114" s="62"/>
      <c r="R114" s="75"/>
      <c r="S114" s="75"/>
      <c r="T114" s="75"/>
    </row>
    <row r="115" spans="1:20" s="5" customFormat="1" ht="9" customHeight="1" x14ac:dyDescent="0.2">
      <c r="A115" s="62"/>
      <c r="B115" s="62"/>
      <c r="C115" s="62"/>
      <c r="D115" s="62" t="s">
        <v>22</v>
      </c>
      <c r="E115" s="62" t="s">
        <v>22</v>
      </c>
      <c r="F115" s="2" t="s">
        <v>68</v>
      </c>
      <c r="G115" s="2" t="s">
        <v>22</v>
      </c>
      <c r="H115" s="2" t="s">
        <v>22</v>
      </c>
      <c r="I115" s="2" t="s">
        <v>22</v>
      </c>
      <c r="J115" s="2" t="s">
        <v>69</v>
      </c>
      <c r="K115" s="3" t="s">
        <v>25</v>
      </c>
      <c r="L115" s="62" t="s">
        <v>22</v>
      </c>
      <c r="M115" s="71" t="s">
        <v>22</v>
      </c>
      <c r="N115" s="71"/>
      <c r="O115" s="2" t="s">
        <v>27</v>
      </c>
      <c r="P115" s="4">
        <v>44804</v>
      </c>
      <c r="Q115" s="62"/>
      <c r="R115" s="75"/>
      <c r="S115" s="75"/>
      <c r="T115" s="75"/>
    </row>
    <row r="116" spans="1:20" s="5" customFormat="1" ht="9" customHeight="1" x14ac:dyDescent="0.2">
      <c r="A116" s="62"/>
      <c r="B116" s="62"/>
      <c r="C116" s="62"/>
      <c r="D116" s="62" t="s">
        <v>22</v>
      </c>
      <c r="E116" s="62" t="s">
        <v>22</v>
      </c>
      <c r="F116" s="2" t="s">
        <v>32</v>
      </c>
      <c r="G116" s="2" t="s">
        <v>22</v>
      </c>
      <c r="H116" s="2" t="s">
        <v>22</v>
      </c>
      <c r="I116" s="2" t="s">
        <v>22</v>
      </c>
      <c r="J116" s="2" t="s">
        <v>404</v>
      </c>
      <c r="K116" s="3" t="s">
        <v>25</v>
      </c>
      <c r="L116" s="62" t="s">
        <v>22</v>
      </c>
      <c r="M116" s="71" t="s">
        <v>22</v>
      </c>
      <c r="N116" s="71"/>
      <c r="O116" s="2" t="s">
        <v>27</v>
      </c>
      <c r="P116" s="4">
        <v>44804</v>
      </c>
      <c r="Q116" s="62"/>
      <c r="R116" s="75"/>
      <c r="S116" s="75"/>
      <c r="T116" s="75"/>
    </row>
    <row r="117" spans="1:20" s="10" customFormat="1" ht="9" customHeight="1" x14ac:dyDescent="0.25">
      <c r="A117" s="62">
        <v>20</v>
      </c>
      <c r="B117" s="62" t="s">
        <v>405</v>
      </c>
      <c r="C117" s="62" t="s">
        <v>406</v>
      </c>
      <c r="D117" s="62" t="s">
        <v>156</v>
      </c>
      <c r="E117" s="62" t="s">
        <v>363</v>
      </c>
      <c r="F117" s="7" t="s">
        <v>397</v>
      </c>
      <c r="G117" s="7" t="s">
        <v>22</v>
      </c>
      <c r="H117" s="7" t="s">
        <v>22</v>
      </c>
      <c r="I117" s="7" t="s">
        <v>407</v>
      </c>
      <c r="J117" s="7" t="s">
        <v>22</v>
      </c>
      <c r="K117" s="8" t="s">
        <v>25</v>
      </c>
      <c r="L117" s="62" t="s">
        <v>408</v>
      </c>
      <c r="M117" s="71" t="s">
        <v>409</v>
      </c>
      <c r="N117" s="71" t="str">
        <f t="shared" ref="N117" si="22">C117&amp;"-"&amp;D117</f>
        <v>10.86.10.110-003</v>
      </c>
      <c r="O117" s="7" t="s">
        <v>27</v>
      </c>
      <c r="P117" s="9">
        <v>44043</v>
      </c>
      <c r="Q117" s="62" t="s">
        <v>58</v>
      </c>
      <c r="R117" s="75" t="e">
        <f>VLOOKUP(B117,БАЗА,6,FALSE)</f>
        <v>#N/A</v>
      </c>
      <c r="S117" s="75" t="e">
        <f>VLOOKUP(B117,БАЗА,7,FALSE)</f>
        <v>#N/A</v>
      </c>
      <c r="T117" s="75" t="e">
        <f t="shared" si="21"/>
        <v>#N/A</v>
      </c>
    </row>
    <row r="118" spans="1:20" s="10" customFormat="1" ht="9" customHeight="1" x14ac:dyDescent="0.25">
      <c r="A118" s="62"/>
      <c r="B118" s="62"/>
      <c r="C118" s="62"/>
      <c r="D118" s="62" t="s">
        <v>22</v>
      </c>
      <c r="E118" s="62" t="s">
        <v>22</v>
      </c>
      <c r="F118" s="7" t="s">
        <v>410</v>
      </c>
      <c r="G118" s="7" t="s">
        <v>22</v>
      </c>
      <c r="H118" s="7" t="s">
        <v>22</v>
      </c>
      <c r="I118" s="7" t="s">
        <v>22</v>
      </c>
      <c r="J118" s="7" t="s">
        <v>411</v>
      </c>
      <c r="K118" s="8" t="s">
        <v>167</v>
      </c>
      <c r="L118" s="62" t="s">
        <v>22</v>
      </c>
      <c r="M118" s="71" t="s">
        <v>22</v>
      </c>
      <c r="N118" s="71"/>
      <c r="O118" s="7" t="s">
        <v>27</v>
      </c>
      <c r="P118" s="9">
        <v>44043</v>
      </c>
      <c r="Q118" s="62"/>
      <c r="R118" s="75"/>
      <c r="S118" s="75"/>
      <c r="T118" s="75"/>
    </row>
    <row r="119" spans="1:20" s="10" customFormat="1" ht="9" customHeight="1" x14ac:dyDescent="0.2">
      <c r="A119" s="62"/>
      <c r="B119" s="62"/>
      <c r="C119" s="62"/>
      <c r="D119" s="62" t="s">
        <v>22</v>
      </c>
      <c r="E119" s="62" t="s">
        <v>22</v>
      </c>
      <c r="F119" s="11" t="s">
        <v>401</v>
      </c>
      <c r="G119" s="11" t="s">
        <v>22</v>
      </c>
      <c r="H119" s="11" t="s">
        <v>22</v>
      </c>
      <c r="I119" s="11" t="s">
        <v>22</v>
      </c>
      <c r="J119" s="11" t="s">
        <v>58</v>
      </c>
      <c r="K119" s="12" t="s">
        <v>25</v>
      </c>
      <c r="L119" s="62" t="s">
        <v>22</v>
      </c>
      <c r="M119" s="71" t="s">
        <v>22</v>
      </c>
      <c r="N119" s="71"/>
      <c r="O119" s="11" t="s">
        <v>27</v>
      </c>
      <c r="P119" s="13">
        <v>44043</v>
      </c>
      <c r="Q119" s="62"/>
      <c r="R119" s="75"/>
      <c r="S119" s="75"/>
      <c r="T119" s="75"/>
    </row>
    <row r="120" spans="1:20" s="10" customFormat="1" ht="9" customHeight="1" x14ac:dyDescent="0.2">
      <c r="A120" s="62"/>
      <c r="B120" s="62"/>
      <c r="C120" s="62"/>
      <c r="D120" s="62" t="s">
        <v>22</v>
      </c>
      <c r="E120" s="62" t="s">
        <v>22</v>
      </c>
      <c r="F120" s="11" t="s">
        <v>388</v>
      </c>
      <c r="G120" s="11" t="s">
        <v>22</v>
      </c>
      <c r="H120" s="11" t="s">
        <v>22</v>
      </c>
      <c r="I120" s="11" t="s">
        <v>22</v>
      </c>
      <c r="J120" s="11" t="s">
        <v>389</v>
      </c>
      <c r="K120" s="12" t="s">
        <v>25</v>
      </c>
      <c r="L120" s="62" t="s">
        <v>22</v>
      </c>
      <c r="M120" s="71" t="s">
        <v>22</v>
      </c>
      <c r="N120" s="71"/>
      <c r="O120" s="11" t="s">
        <v>27</v>
      </c>
      <c r="P120" s="13">
        <v>44043</v>
      </c>
      <c r="Q120" s="62"/>
      <c r="R120" s="75"/>
      <c r="S120" s="75"/>
      <c r="T120" s="75"/>
    </row>
    <row r="121" spans="1:20" s="10" customFormat="1" ht="9" customHeight="1" x14ac:dyDescent="0.2">
      <c r="A121" s="62"/>
      <c r="B121" s="62"/>
      <c r="C121" s="62"/>
      <c r="D121" s="62" t="s">
        <v>22</v>
      </c>
      <c r="E121" s="62" t="s">
        <v>22</v>
      </c>
      <c r="F121" s="11" t="s">
        <v>392</v>
      </c>
      <c r="G121" s="11" t="s">
        <v>22</v>
      </c>
      <c r="H121" s="11" t="s">
        <v>412</v>
      </c>
      <c r="I121" s="11" t="s">
        <v>22</v>
      </c>
      <c r="J121" s="11" t="s">
        <v>22</v>
      </c>
      <c r="K121" s="12" t="s">
        <v>363</v>
      </c>
      <c r="L121" s="62" t="s">
        <v>22</v>
      </c>
      <c r="M121" s="71" t="s">
        <v>22</v>
      </c>
      <c r="N121" s="71"/>
      <c r="O121" s="11" t="s">
        <v>27</v>
      </c>
      <c r="P121" s="13">
        <v>44043</v>
      </c>
      <c r="Q121" s="62"/>
      <c r="R121" s="75"/>
      <c r="S121" s="75"/>
      <c r="T121" s="75"/>
    </row>
    <row r="122" spans="1:20" s="10" customFormat="1" ht="9" customHeight="1" x14ac:dyDescent="0.25">
      <c r="A122" s="62"/>
      <c r="B122" s="62"/>
      <c r="C122" s="62"/>
      <c r="D122" s="62" t="s">
        <v>22</v>
      </c>
      <c r="E122" s="62" t="s">
        <v>22</v>
      </c>
      <c r="F122" s="7" t="s">
        <v>68</v>
      </c>
      <c r="G122" s="7" t="s">
        <v>22</v>
      </c>
      <c r="H122" s="7" t="s">
        <v>22</v>
      </c>
      <c r="I122" s="7" t="s">
        <v>22</v>
      </c>
      <c r="J122" s="7" t="s">
        <v>69</v>
      </c>
      <c r="K122" s="8" t="s">
        <v>25</v>
      </c>
      <c r="L122" s="62" t="s">
        <v>22</v>
      </c>
      <c r="M122" s="71" t="s">
        <v>22</v>
      </c>
      <c r="N122" s="71"/>
      <c r="O122" s="7" t="s">
        <v>27</v>
      </c>
      <c r="P122" s="9">
        <v>44043</v>
      </c>
      <c r="Q122" s="62"/>
      <c r="R122" s="75"/>
      <c r="S122" s="75"/>
      <c r="T122" s="75"/>
    </row>
    <row r="123" spans="1:20" s="10" customFormat="1" ht="9" customHeight="1" x14ac:dyDescent="0.25">
      <c r="A123" s="62"/>
      <c r="B123" s="62"/>
      <c r="C123" s="62"/>
      <c r="D123" s="62" t="s">
        <v>22</v>
      </c>
      <c r="E123" s="62" t="s">
        <v>22</v>
      </c>
      <c r="F123" s="7" t="s">
        <v>32</v>
      </c>
      <c r="G123" s="7" t="s">
        <v>22</v>
      </c>
      <c r="H123" s="7" t="s">
        <v>22</v>
      </c>
      <c r="I123" s="7" t="s">
        <v>22</v>
      </c>
      <c r="J123" s="7" t="s">
        <v>413</v>
      </c>
      <c r="K123" s="8" t="s">
        <v>25</v>
      </c>
      <c r="L123" s="62" t="s">
        <v>22</v>
      </c>
      <c r="M123" s="71" t="s">
        <v>22</v>
      </c>
      <c r="N123" s="71"/>
      <c r="O123" s="7" t="s">
        <v>27</v>
      </c>
      <c r="P123" s="9">
        <v>44043</v>
      </c>
      <c r="Q123" s="62"/>
      <c r="R123" s="75"/>
      <c r="S123" s="75"/>
      <c r="T123" s="75"/>
    </row>
    <row r="124" spans="1:20" s="5" customFormat="1" ht="9" customHeight="1" x14ac:dyDescent="0.2">
      <c r="A124" s="62">
        <v>21</v>
      </c>
      <c r="B124" s="62" t="s">
        <v>423</v>
      </c>
      <c r="C124" s="62" t="s">
        <v>424</v>
      </c>
      <c r="D124" s="62" t="s">
        <v>11</v>
      </c>
      <c r="E124" s="62" t="s">
        <v>6</v>
      </c>
      <c r="F124" s="2" t="s">
        <v>425</v>
      </c>
      <c r="G124" s="2" t="s">
        <v>22</v>
      </c>
      <c r="H124" s="2" t="s">
        <v>22</v>
      </c>
      <c r="I124" s="2" t="s">
        <v>22</v>
      </c>
      <c r="J124" s="2" t="s">
        <v>178</v>
      </c>
      <c r="K124" s="3" t="s">
        <v>25</v>
      </c>
      <c r="L124" s="62" t="s">
        <v>426</v>
      </c>
      <c r="M124" s="71" t="s">
        <v>427</v>
      </c>
      <c r="N124" s="71" t="str">
        <f t="shared" ref="N124" si="23">C124&amp;"-"&amp;D124</f>
        <v>01.13.41.110-001</v>
      </c>
      <c r="O124" s="2" t="s">
        <v>27</v>
      </c>
      <c r="P124" s="4">
        <v>44865</v>
      </c>
      <c r="Q124" s="62" t="s">
        <v>58</v>
      </c>
      <c r="R124" s="75" t="e">
        <f>VLOOKUP(B124,БАЗА,6,FALSE)</f>
        <v>#N/A</v>
      </c>
      <c r="S124" s="75" t="e">
        <f>VLOOKUP(B124,БАЗА,7,FALSE)</f>
        <v>#N/A</v>
      </c>
      <c r="T124" s="75" t="e">
        <f t="shared" si="21"/>
        <v>#N/A</v>
      </c>
    </row>
    <row r="125" spans="1:20" s="5" customFormat="1" ht="9" customHeight="1" x14ac:dyDescent="0.2">
      <c r="A125" s="62"/>
      <c r="B125" s="62"/>
      <c r="C125" s="62"/>
      <c r="D125" s="62" t="s">
        <v>22</v>
      </c>
      <c r="E125" s="62" t="s">
        <v>22</v>
      </c>
      <c r="F125" s="2" t="s">
        <v>23</v>
      </c>
      <c r="G125" s="2" t="s">
        <v>22</v>
      </c>
      <c r="H125" s="2" t="s">
        <v>22</v>
      </c>
      <c r="I125" s="2" t="s">
        <v>22</v>
      </c>
      <c r="J125" s="2" t="s">
        <v>24</v>
      </c>
      <c r="K125" s="3" t="s">
        <v>25</v>
      </c>
      <c r="L125" s="62" t="s">
        <v>22</v>
      </c>
      <c r="M125" s="71" t="s">
        <v>22</v>
      </c>
      <c r="N125" s="71"/>
      <c r="O125" s="2" t="s">
        <v>27</v>
      </c>
      <c r="P125" s="4">
        <v>44865</v>
      </c>
      <c r="Q125" s="62"/>
      <c r="R125" s="75"/>
      <c r="S125" s="75"/>
      <c r="T125" s="75"/>
    </row>
    <row r="126" spans="1:20" s="5" customFormat="1" ht="9" customHeight="1" x14ac:dyDescent="0.2">
      <c r="A126" s="62"/>
      <c r="B126" s="62"/>
      <c r="C126" s="62"/>
      <c r="D126" s="62" t="s">
        <v>22</v>
      </c>
      <c r="E126" s="62" t="s">
        <v>22</v>
      </c>
      <c r="F126" s="2" t="s">
        <v>28</v>
      </c>
      <c r="G126" s="2" t="s">
        <v>22</v>
      </c>
      <c r="H126" s="2" t="s">
        <v>22</v>
      </c>
      <c r="I126" s="2" t="s">
        <v>22</v>
      </c>
      <c r="J126" s="2" t="s">
        <v>195</v>
      </c>
      <c r="K126" s="3" t="s">
        <v>25</v>
      </c>
      <c r="L126" s="62" t="s">
        <v>22</v>
      </c>
      <c r="M126" s="71" t="s">
        <v>22</v>
      </c>
      <c r="N126" s="71"/>
      <c r="O126" s="2" t="s">
        <v>27</v>
      </c>
      <c r="P126" s="4">
        <v>44865</v>
      </c>
      <c r="Q126" s="62"/>
      <c r="R126" s="75"/>
      <c r="S126" s="75"/>
      <c r="T126" s="75"/>
    </row>
    <row r="127" spans="1:20" s="5" customFormat="1" ht="9" customHeight="1" x14ac:dyDescent="0.2">
      <c r="A127" s="62"/>
      <c r="B127" s="62"/>
      <c r="C127" s="62"/>
      <c r="D127" s="62" t="s">
        <v>22</v>
      </c>
      <c r="E127" s="62" t="s">
        <v>22</v>
      </c>
      <c r="F127" s="2" t="s">
        <v>30</v>
      </c>
      <c r="G127" s="2" t="s">
        <v>22</v>
      </c>
      <c r="H127" s="2" t="s">
        <v>22</v>
      </c>
      <c r="I127" s="2" t="s">
        <v>22</v>
      </c>
      <c r="J127" s="2" t="s">
        <v>31</v>
      </c>
      <c r="K127" s="3" t="s">
        <v>25</v>
      </c>
      <c r="L127" s="62" t="s">
        <v>22</v>
      </c>
      <c r="M127" s="71" t="s">
        <v>22</v>
      </c>
      <c r="N127" s="71"/>
      <c r="O127" s="2" t="s">
        <v>27</v>
      </c>
      <c r="P127" s="4">
        <v>44865</v>
      </c>
      <c r="Q127" s="62"/>
      <c r="R127" s="75"/>
      <c r="S127" s="75"/>
      <c r="T127" s="75"/>
    </row>
    <row r="128" spans="1:20" s="5" customFormat="1" ht="9" customHeight="1" x14ac:dyDescent="0.2">
      <c r="A128" s="62"/>
      <c r="B128" s="62"/>
      <c r="C128" s="62"/>
      <c r="D128" s="62" t="s">
        <v>22</v>
      </c>
      <c r="E128" s="62" t="s">
        <v>22</v>
      </c>
      <c r="F128" s="2" t="s">
        <v>32</v>
      </c>
      <c r="G128" s="2" t="s">
        <v>22</v>
      </c>
      <c r="H128" s="2" t="s">
        <v>22</v>
      </c>
      <c r="I128" s="2" t="s">
        <v>22</v>
      </c>
      <c r="J128" s="2" t="s">
        <v>428</v>
      </c>
      <c r="K128" s="3" t="s">
        <v>25</v>
      </c>
      <c r="L128" s="62" t="s">
        <v>22</v>
      </c>
      <c r="M128" s="71" t="s">
        <v>22</v>
      </c>
      <c r="N128" s="71"/>
      <c r="O128" s="2" t="s">
        <v>27</v>
      </c>
      <c r="P128" s="4">
        <v>44865</v>
      </c>
      <c r="Q128" s="62"/>
      <c r="R128" s="75"/>
      <c r="S128" s="75"/>
      <c r="T128" s="75"/>
    </row>
    <row r="129" spans="1:20" s="5" customFormat="1" ht="9" customHeight="1" x14ac:dyDescent="0.2">
      <c r="A129" s="62">
        <v>22</v>
      </c>
      <c r="B129" s="62" t="s">
        <v>429</v>
      </c>
      <c r="C129" s="62" t="s">
        <v>430</v>
      </c>
      <c r="D129" s="62" t="s">
        <v>11</v>
      </c>
      <c r="E129" s="62" t="s">
        <v>6</v>
      </c>
      <c r="F129" s="2" t="s">
        <v>431</v>
      </c>
      <c r="G129" s="2" t="s">
        <v>22</v>
      </c>
      <c r="H129" s="2" t="s">
        <v>22</v>
      </c>
      <c r="I129" s="2" t="s">
        <v>22</v>
      </c>
      <c r="J129" s="2" t="s">
        <v>432</v>
      </c>
      <c r="K129" s="3" t="s">
        <v>25</v>
      </c>
      <c r="L129" s="62" t="s">
        <v>433</v>
      </c>
      <c r="M129" s="71" t="s">
        <v>434</v>
      </c>
      <c r="N129" s="71" t="str">
        <f t="shared" ref="N129" si="24">C129&amp;"-"&amp;D129</f>
        <v>10.61.21.113-001</v>
      </c>
      <c r="O129" s="2" t="s">
        <v>27</v>
      </c>
      <c r="P129" s="4">
        <v>44865</v>
      </c>
      <c r="Q129" s="62" t="s">
        <v>58</v>
      </c>
      <c r="R129" s="75" t="e">
        <f>VLOOKUP(B129,БАЗА,6,FALSE)</f>
        <v>#N/A</v>
      </c>
      <c r="S129" s="75" t="e">
        <f>VLOOKUP(B129,БАЗА,7,FALSE)</f>
        <v>#N/A</v>
      </c>
      <c r="T129" s="75" t="e">
        <f t="shared" si="21"/>
        <v>#N/A</v>
      </c>
    </row>
    <row r="130" spans="1:20" s="5" customFormat="1" ht="9" customHeight="1" x14ac:dyDescent="0.2">
      <c r="A130" s="62"/>
      <c r="B130" s="62"/>
      <c r="C130" s="62"/>
      <c r="D130" s="62" t="s">
        <v>22</v>
      </c>
      <c r="E130" s="62" t="s">
        <v>22</v>
      </c>
      <c r="F130" s="2" t="s">
        <v>435</v>
      </c>
      <c r="G130" s="2" t="s">
        <v>22</v>
      </c>
      <c r="H130" s="2" t="s">
        <v>22</v>
      </c>
      <c r="I130" s="2" t="s">
        <v>22</v>
      </c>
      <c r="J130" s="2" t="s">
        <v>24</v>
      </c>
      <c r="K130" s="3" t="s">
        <v>25</v>
      </c>
      <c r="L130" s="62" t="s">
        <v>22</v>
      </c>
      <c r="M130" s="71" t="s">
        <v>22</v>
      </c>
      <c r="N130" s="71"/>
      <c r="O130" s="2" t="s">
        <v>27</v>
      </c>
      <c r="P130" s="4">
        <v>44865</v>
      </c>
      <c r="Q130" s="62"/>
      <c r="R130" s="75"/>
      <c r="S130" s="75"/>
      <c r="T130" s="75"/>
    </row>
    <row r="131" spans="1:20" s="5" customFormat="1" ht="9" customHeight="1" x14ac:dyDescent="0.2">
      <c r="A131" s="62"/>
      <c r="B131" s="62"/>
      <c r="C131" s="62"/>
      <c r="D131" s="62" t="s">
        <v>22</v>
      </c>
      <c r="E131" s="62" t="s">
        <v>22</v>
      </c>
      <c r="F131" s="2" t="s">
        <v>66</v>
      </c>
      <c r="G131" s="2" t="s">
        <v>22</v>
      </c>
      <c r="H131" s="2" t="s">
        <v>436</v>
      </c>
      <c r="I131" s="2" t="s">
        <v>22</v>
      </c>
      <c r="J131" s="2" t="s">
        <v>22</v>
      </c>
      <c r="K131" s="3" t="s">
        <v>6</v>
      </c>
      <c r="L131" s="62" t="s">
        <v>22</v>
      </c>
      <c r="M131" s="71" t="s">
        <v>22</v>
      </c>
      <c r="N131" s="71"/>
      <c r="O131" s="2" t="s">
        <v>27</v>
      </c>
      <c r="P131" s="4">
        <v>44865</v>
      </c>
      <c r="Q131" s="62"/>
      <c r="R131" s="75"/>
      <c r="S131" s="75"/>
      <c r="T131" s="75"/>
    </row>
    <row r="132" spans="1:20" s="5" customFormat="1" ht="9" customHeight="1" x14ac:dyDescent="0.2">
      <c r="A132" s="62"/>
      <c r="B132" s="62"/>
      <c r="C132" s="62"/>
      <c r="D132" s="62" t="s">
        <v>22</v>
      </c>
      <c r="E132" s="62" t="s">
        <v>22</v>
      </c>
      <c r="F132" s="2" t="s">
        <v>68</v>
      </c>
      <c r="G132" s="2" t="s">
        <v>22</v>
      </c>
      <c r="H132" s="2" t="s">
        <v>22</v>
      </c>
      <c r="I132" s="2" t="s">
        <v>22</v>
      </c>
      <c r="J132" s="2" t="s">
        <v>69</v>
      </c>
      <c r="K132" s="3" t="s">
        <v>25</v>
      </c>
      <c r="L132" s="62" t="s">
        <v>22</v>
      </c>
      <c r="M132" s="71" t="s">
        <v>22</v>
      </c>
      <c r="N132" s="71"/>
      <c r="O132" s="2" t="s">
        <v>27</v>
      </c>
      <c r="P132" s="4">
        <v>44865</v>
      </c>
      <c r="Q132" s="62"/>
      <c r="R132" s="75"/>
      <c r="S132" s="75"/>
      <c r="T132" s="75"/>
    </row>
    <row r="133" spans="1:20" s="5" customFormat="1" ht="9" customHeight="1" x14ac:dyDescent="0.2">
      <c r="A133" s="62"/>
      <c r="B133" s="62"/>
      <c r="C133" s="62"/>
      <c r="D133" s="62" t="s">
        <v>22</v>
      </c>
      <c r="E133" s="62" t="s">
        <v>22</v>
      </c>
      <c r="F133" s="2" t="s">
        <v>32</v>
      </c>
      <c r="G133" s="2" t="s">
        <v>22</v>
      </c>
      <c r="H133" s="2" t="s">
        <v>22</v>
      </c>
      <c r="I133" s="2" t="s">
        <v>22</v>
      </c>
      <c r="J133" s="2" t="s">
        <v>437</v>
      </c>
      <c r="K133" s="3" t="s">
        <v>25</v>
      </c>
      <c r="L133" s="62" t="s">
        <v>22</v>
      </c>
      <c r="M133" s="71" t="s">
        <v>22</v>
      </c>
      <c r="N133" s="71"/>
      <c r="O133" s="2" t="s">
        <v>27</v>
      </c>
      <c r="P133" s="4">
        <v>44865</v>
      </c>
      <c r="Q133" s="62"/>
      <c r="R133" s="75"/>
      <c r="S133" s="75"/>
      <c r="T133" s="75"/>
    </row>
    <row r="134" spans="1:20" s="10" customFormat="1" ht="9" customHeight="1" x14ac:dyDescent="0.25">
      <c r="A134" s="62">
        <v>23</v>
      </c>
      <c r="B134" s="62" t="s">
        <v>438</v>
      </c>
      <c r="C134" s="62" t="s">
        <v>439</v>
      </c>
      <c r="D134" s="62" t="s">
        <v>5</v>
      </c>
      <c r="E134" s="62" t="s">
        <v>6</v>
      </c>
      <c r="F134" s="7" t="s">
        <v>66</v>
      </c>
      <c r="G134" s="7" t="s">
        <v>22</v>
      </c>
      <c r="H134" s="7" t="s">
        <v>132</v>
      </c>
      <c r="I134" s="7" t="s">
        <v>22</v>
      </c>
      <c r="J134" s="7" t="s">
        <v>22</v>
      </c>
      <c r="K134" s="8" t="s">
        <v>6</v>
      </c>
      <c r="L134" s="62" t="s">
        <v>440</v>
      </c>
      <c r="M134" s="62" t="s">
        <v>22</v>
      </c>
      <c r="N134" s="71" t="str">
        <f t="shared" ref="N134" si="25">C134&amp;"-"&amp;D134</f>
        <v>11.07.19.159-002</v>
      </c>
      <c r="O134" s="7" t="s">
        <v>27</v>
      </c>
      <c r="P134" s="9">
        <v>44074</v>
      </c>
      <c r="Q134" s="62" t="s">
        <v>58</v>
      </c>
      <c r="R134" s="75" t="e">
        <f>VLOOKUP(B134,БАЗА,6,FALSE)</f>
        <v>#N/A</v>
      </c>
      <c r="S134" s="75" t="e">
        <f>VLOOKUP(B134,БАЗА,7,FALSE)</f>
        <v>#N/A</v>
      </c>
      <c r="T134" s="75" t="e">
        <f t="shared" si="21"/>
        <v>#N/A</v>
      </c>
    </row>
    <row r="135" spans="1:20" s="10" customFormat="1" ht="9" customHeight="1" x14ac:dyDescent="0.25">
      <c r="A135" s="62"/>
      <c r="B135" s="62"/>
      <c r="C135" s="62"/>
      <c r="D135" s="62" t="s">
        <v>22</v>
      </c>
      <c r="E135" s="62" t="s">
        <v>22</v>
      </c>
      <c r="F135" s="7" t="s">
        <v>441</v>
      </c>
      <c r="G135" s="7" t="s">
        <v>22</v>
      </c>
      <c r="H135" s="7" t="s">
        <v>22</v>
      </c>
      <c r="I135" s="7" t="s">
        <v>22</v>
      </c>
      <c r="J135" s="7" t="s">
        <v>69</v>
      </c>
      <c r="K135" s="8" t="s">
        <v>25</v>
      </c>
      <c r="L135" s="62" t="s">
        <v>22</v>
      </c>
      <c r="M135" s="62" t="s">
        <v>22</v>
      </c>
      <c r="N135" s="71"/>
      <c r="O135" s="7" t="s">
        <v>27</v>
      </c>
      <c r="P135" s="9">
        <v>44074</v>
      </c>
      <c r="Q135" s="62"/>
      <c r="R135" s="75"/>
      <c r="S135" s="75"/>
      <c r="T135" s="75"/>
    </row>
    <row r="136" spans="1:20" s="10" customFormat="1" ht="9" customHeight="1" x14ac:dyDescent="0.25">
      <c r="A136" s="62"/>
      <c r="B136" s="62"/>
      <c r="C136" s="62"/>
      <c r="D136" s="62" t="s">
        <v>22</v>
      </c>
      <c r="E136" s="62" t="s">
        <v>22</v>
      </c>
      <c r="F136" s="7" t="s">
        <v>82</v>
      </c>
      <c r="G136" s="7" t="s">
        <v>22</v>
      </c>
      <c r="H136" s="7" t="s">
        <v>22</v>
      </c>
      <c r="I136" s="7" t="s">
        <v>22</v>
      </c>
      <c r="J136" s="7" t="s">
        <v>83</v>
      </c>
      <c r="K136" s="8" t="s">
        <v>25</v>
      </c>
      <c r="L136" s="62" t="s">
        <v>22</v>
      </c>
      <c r="M136" s="62" t="s">
        <v>22</v>
      </c>
      <c r="N136" s="71"/>
      <c r="O136" s="7" t="s">
        <v>27</v>
      </c>
      <c r="P136" s="9">
        <v>44074</v>
      </c>
      <c r="Q136" s="62"/>
      <c r="R136" s="75"/>
      <c r="S136" s="75"/>
      <c r="T136" s="75"/>
    </row>
    <row r="137" spans="1:20" s="10" customFormat="1" ht="9" customHeight="1" x14ac:dyDescent="0.25">
      <c r="A137" s="62"/>
      <c r="B137" s="62"/>
      <c r="C137" s="62"/>
      <c r="D137" s="62" t="s">
        <v>22</v>
      </c>
      <c r="E137" s="62" t="s">
        <v>22</v>
      </c>
      <c r="F137" s="7" t="s">
        <v>68</v>
      </c>
      <c r="G137" s="7" t="s">
        <v>22</v>
      </c>
      <c r="H137" s="7" t="s">
        <v>22</v>
      </c>
      <c r="I137" s="7" t="s">
        <v>22</v>
      </c>
      <c r="J137" s="7" t="s">
        <v>69</v>
      </c>
      <c r="K137" s="8" t="s">
        <v>25</v>
      </c>
      <c r="L137" s="62" t="s">
        <v>22</v>
      </c>
      <c r="M137" s="62" t="s">
        <v>22</v>
      </c>
      <c r="N137" s="71"/>
      <c r="O137" s="7" t="s">
        <v>27</v>
      </c>
      <c r="P137" s="9">
        <v>44074</v>
      </c>
      <c r="Q137" s="62"/>
      <c r="R137" s="75"/>
      <c r="S137" s="75"/>
      <c r="T137" s="75"/>
    </row>
    <row r="138" spans="1:20" s="10" customFormat="1" ht="9" customHeight="1" x14ac:dyDescent="0.25">
      <c r="A138" s="62"/>
      <c r="B138" s="62"/>
      <c r="C138" s="62"/>
      <c r="D138" s="62" t="s">
        <v>22</v>
      </c>
      <c r="E138" s="62" t="s">
        <v>22</v>
      </c>
      <c r="F138" s="7" t="s">
        <v>32</v>
      </c>
      <c r="G138" s="7" t="s">
        <v>22</v>
      </c>
      <c r="H138" s="7" t="s">
        <v>22</v>
      </c>
      <c r="I138" s="7" t="s">
        <v>22</v>
      </c>
      <c r="J138" s="7" t="s">
        <v>228</v>
      </c>
      <c r="K138" s="8" t="s">
        <v>25</v>
      </c>
      <c r="L138" s="62" t="s">
        <v>22</v>
      </c>
      <c r="M138" s="62" t="s">
        <v>22</v>
      </c>
      <c r="N138" s="71"/>
      <c r="O138" s="7" t="s">
        <v>27</v>
      </c>
      <c r="P138" s="9">
        <v>44074</v>
      </c>
      <c r="Q138" s="62"/>
      <c r="R138" s="75"/>
      <c r="S138" s="75"/>
      <c r="T138" s="75"/>
    </row>
    <row r="139" spans="1:20" s="5" customFormat="1" ht="9" customHeight="1" x14ac:dyDescent="0.2">
      <c r="A139" s="62">
        <v>24</v>
      </c>
      <c r="B139" s="62" t="s">
        <v>487</v>
      </c>
      <c r="C139" s="62" t="s">
        <v>488</v>
      </c>
      <c r="D139" s="62" t="s">
        <v>11</v>
      </c>
      <c r="E139" s="62" t="s">
        <v>6</v>
      </c>
      <c r="F139" s="2" t="s">
        <v>28</v>
      </c>
      <c r="G139" s="2" t="s">
        <v>22</v>
      </c>
      <c r="H139" s="2" t="s">
        <v>22</v>
      </c>
      <c r="I139" s="2" t="s">
        <v>22</v>
      </c>
      <c r="J139" s="2" t="s">
        <v>195</v>
      </c>
      <c r="K139" s="3" t="s">
        <v>25</v>
      </c>
      <c r="L139" s="62" t="s">
        <v>489</v>
      </c>
      <c r="M139" s="62" t="s">
        <v>22</v>
      </c>
      <c r="N139" s="71" t="str">
        <f t="shared" ref="N139:N142" si="26">C139&amp;"-"&amp;D139</f>
        <v>01.13.39.130-001</v>
      </c>
      <c r="O139" s="2" t="s">
        <v>27</v>
      </c>
      <c r="P139" s="4">
        <v>43189</v>
      </c>
      <c r="Q139" s="62" t="s">
        <v>58</v>
      </c>
      <c r="R139" s="75" t="e">
        <f>VLOOKUP(B139,БАЗА,6,FALSE)</f>
        <v>#N/A</v>
      </c>
      <c r="S139" s="75" t="e">
        <f>VLOOKUP(B139,БАЗА,7,FALSE)</f>
        <v>#N/A</v>
      </c>
      <c r="T139" s="75" t="e">
        <f t="shared" ref="T139:T167" si="27">ROUND(R139*S139,2)</f>
        <v>#N/A</v>
      </c>
    </row>
    <row r="140" spans="1:20" s="5" customFormat="1" ht="9" customHeight="1" x14ac:dyDescent="0.2">
      <c r="A140" s="62"/>
      <c r="B140" s="62"/>
      <c r="C140" s="62"/>
      <c r="D140" s="62" t="s">
        <v>22</v>
      </c>
      <c r="E140" s="62" t="s">
        <v>22</v>
      </c>
      <c r="F140" s="2" t="s">
        <v>30</v>
      </c>
      <c r="G140" s="2" t="s">
        <v>22</v>
      </c>
      <c r="H140" s="2" t="s">
        <v>22</v>
      </c>
      <c r="I140" s="2" t="s">
        <v>22</v>
      </c>
      <c r="J140" s="2" t="s">
        <v>31</v>
      </c>
      <c r="K140" s="3" t="s">
        <v>25</v>
      </c>
      <c r="L140" s="62" t="s">
        <v>22</v>
      </c>
      <c r="M140" s="62" t="s">
        <v>22</v>
      </c>
      <c r="N140" s="71"/>
      <c r="O140" s="2" t="s">
        <v>27</v>
      </c>
      <c r="P140" s="4">
        <v>43189</v>
      </c>
      <c r="Q140" s="62"/>
      <c r="R140" s="75"/>
      <c r="S140" s="75"/>
      <c r="T140" s="75"/>
    </row>
    <row r="141" spans="1:20" s="5" customFormat="1" ht="9" customHeight="1" x14ac:dyDescent="0.2">
      <c r="A141" s="62"/>
      <c r="B141" s="62"/>
      <c r="C141" s="62"/>
      <c r="D141" s="62" t="s">
        <v>22</v>
      </c>
      <c r="E141" s="62" t="s">
        <v>22</v>
      </c>
      <c r="F141" s="2" t="s">
        <v>32</v>
      </c>
      <c r="G141" s="2" t="s">
        <v>22</v>
      </c>
      <c r="H141" s="2" t="s">
        <v>22</v>
      </c>
      <c r="I141" s="2" t="s">
        <v>22</v>
      </c>
      <c r="J141" s="2" t="s">
        <v>490</v>
      </c>
      <c r="K141" s="3" t="s">
        <v>25</v>
      </c>
      <c r="L141" s="62" t="s">
        <v>22</v>
      </c>
      <c r="M141" s="62" t="s">
        <v>22</v>
      </c>
      <c r="N141" s="71"/>
      <c r="O141" s="2" t="s">
        <v>27</v>
      </c>
      <c r="P141" s="4">
        <v>43189</v>
      </c>
      <c r="Q141" s="62"/>
      <c r="R141" s="75"/>
      <c r="S141" s="75"/>
      <c r="T141" s="75"/>
    </row>
    <row r="142" spans="1:20" s="5" customFormat="1" ht="9" customHeight="1" x14ac:dyDescent="0.2">
      <c r="A142" s="62">
        <v>25</v>
      </c>
      <c r="B142" s="62" t="s">
        <v>491</v>
      </c>
      <c r="C142" s="62" t="s">
        <v>492</v>
      </c>
      <c r="D142" s="62" t="s">
        <v>11</v>
      </c>
      <c r="E142" s="62" t="s">
        <v>6</v>
      </c>
      <c r="F142" s="2" t="s">
        <v>28</v>
      </c>
      <c r="G142" s="2" t="s">
        <v>22</v>
      </c>
      <c r="H142" s="2" t="s">
        <v>22</v>
      </c>
      <c r="I142" s="2" t="s">
        <v>22</v>
      </c>
      <c r="J142" s="2" t="s">
        <v>321</v>
      </c>
      <c r="K142" s="3" t="s">
        <v>25</v>
      </c>
      <c r="L142" s="62" t="s">
        <v>493</v>
      </c>
      <c r="M142" s="62" t="s">
        <v>22</v>
      </c>
      <c r="N142" s="71" t="str">
        <f t="shared" si="26"/>
        <v>01.13.39.190-001</v>
      </c>
      <c r="O142" s="2" t="s">
        <v>27</v>
      </c>
      <c r="P142" s="4">
        <v>43371</v>
      </c>
      <c r="Q142" s="62" t="s">
        <v>58</v>
      </c>
      <c r="R142" s="75" t="e">
        <f>VLOOKUP(B142,БАЗА,6,FALSE)</f>
        <v>#N/A</v>
      </c>
      <c r="S142" s="75" t="e">
        <f>VLOOKUP(B142,БАЗА,7,FALSE)</f>
        <v>#N/A</v>
      </c>
      <c r="T142" s="75" t="e">
        <f t="shared" si="27"/>
        <v>#N/A</v>
      </c>
    </row>
    <row r="143" spans="1:20" s="5" customFormat="1" ht="9" customHeight="1" x14ac:dyDescent="0.2">
      <c r="A143" s="62"/>
      <c r="B143" s="62"/>
      <c r="C143" s="62"/>
      <c r="D143" s="62" t="s">
        <v>22</v>
      </c>
      <c r="E143" s="62" t="s">
        <v>22</v>
      </c>
      <c r="F143" s="2" t="s">
        <v>30</v>
      </c>
      <c r="G143" s="2" t="s">
        <v>22</v>
      </c>
      <c r="H143" s="2" t="s">
        <v>22</v>
      </c>
      <c r="I143" s="2" t="s">
        <v>22</v>
      </c>
      <c r="J143" s="2" t="s">
        <v>31</v>
      </c>
      <c r="K143" s="3" t="s">
        <v>25</v>
      </c>
      <c r="L143" s="62" t="s">
        <v>22</v>
      </c>
      <c r="M143" s="62" t="s">
        <v>22</v>
      </c>
      <c r="N143" s="71"/>
      <c r="O143" s="2" t="s">
        <v>27</v>
      </c>
      <c r="P143" s="4">
        <v>43371</v>
      </c>
      <c r="Q143" s="62"/>
      <c r="R143" s="75"/>
      <c r="S143" s="75"/>
      <c r="T143" s="75"/>
    </row>
    <row r="144" spans="1:20" s="5" customFormat="1" ht="9" customHeight="1" x14ac:dyDescent="0.2">
      <c r="A144" s="62"/>
      <c r="B144" s="62"/>
      <c r="C144" s="62"/>
      <c r="D144" s="62" t="s">
        <v>22</v>
      </c>
      <c r="E144" s="62" t="s">
        <v>22</v>
      </c>
      <c r="F144" s="2" t="s">
        <v>32</v>
      </c>
      <c r="G144" s="2" t="s">
        <v>22</v>
      </c>
      <c r="H144" s="2" t="s">
        <v>22</v>
      </c>
      <c r="I144" s="2" t="s">
        <v>22</v>
      </c>
      <c r="J144" s="2" t="s">
        <v>494</v>
      </c>
      <c r="K144" s="3" t="s">
        <v>25</v>
      </c>
      <c r="L144" s="62" t="s">
        <v>22</v>
      </c>
      <c r="M144" s="62" t="s">
        <v>22</v>
      </c>
      <c r="N144" s="71"/>
      <c r="O144" s="2" t="s">
        <v>27</v>
      </c>
      <c r="P144" s="4">
        <v>43371</v>
      </c>
      <c r="Q144" s="62"/>
      <c r="R144" s="75"/>
      <c r="S144" s="75"/>
      <c r="T144" s="75"/>
    </row>
    <row r="145" spans="1:20" s="5" customFormat="1" ht="9" customHeight="1" x14ac:dyDescent="0.2">
      <c r="A145" s="62">
        <v>26</v>
      </c>
      <c r="B145" s="62" t="s">
        <v>495</v>
      </c>
      <c r="C145" s="62" t="s">
        <v>496</v>
      </c>
      <c r="D145" s="62" t="s">
        <v>11</v>
      </c>
      <c r="E145" s="62" t="s">
        <v>6</v>
      </c>
      <c r="F145" s="2" t="s">
        <v>28</v>
      </c>
      <c r="G145" s="2" t="s">
        <v>22</v>
      </c>
      <c r="H145" s="2" t="s">
        <v>22</v>
      </c>
      <c r="I145" s="2" t="s">
        <v>22</v>
      </c>
      <c r="J145" s="2" t="s">
        <v>195</v>
      </c>
      <c r="K145" s="3" t="s">
        <v>25</v>
      </c>
      <c r="L145" s="62" t="s">
        <v>497</v>
      </c>
      <c r="M145" s="62" t="s">
        <v>22</v>
      </c>
      <c r="N145" s="71" t="str">
        <f t="shared" ref="N145" si="28">C145&amp;"-"&amp;D145</f>
        <v>01.13.41.120-001</v>
      </c>
      <c r="O145" s="2" t="s">
        <v>27</v>
      </c>
      <c r="P145" s="4">
        <v>43189</v>
      </c>
      <c r="Q145" s="62" t="s">
        <v>58</v>
      </c>
      <c r="R145" s="75" t="e">
        <f>VLOOKUP(B145,БАЗА,6,FALSE)</f>
        <v>#N/A</v>
      </c>
      <c r="S145" s="75" t="e">
        <f>VLOOKUP(B145,БАЗА,7,FALSE)</f>
        <v>#N/A</v>
      </c>
      <c r="T145" s="75" t="e">
        <f t="shared" si="27"/>
        <v>#N/A</v>
      </c>
    </row>
    <row r="146" spans="1:20" s="5" customFormat="1" ht="9" customHeight="1" x14ac:dyDescent="0.2">
      <c r="A146" s="62"/>
      <c r="B146" s="62"/>
      <c r="C146" s="62"/>
      <c r="D146" s="62" t="s">
        <v>22</v>
      </c>
      <c r="E146" s="62" t="s">
        <v>22</v>
      </c>
      <c r="F146" s="2" t="s">
        <v>30</v>
      </c>
      <c r="G146" s="2" t="s">
        <v>22</v>
      </c>
      <c r="H146" s="2" t="s">
        <v>22</v>
      </c>
      <c r="I146" s="2" t="s">
        <v>22</v>
      </c>
      <c r="J146" s="2" t="s">
        <v>31</v>
      </c>
      <c r="K146" s="3" t="s">
        <v>25</v>
      </c>
      <c r="L146" s="62" t="s">
        <v>22</v>
      </c>
      <c r="M146" s="62" t="s">
        <v>22</v>
      </c>
      <c r="N146" s="71"/>
      <c r="O146" s="2" t="s">
        <v>27</v>
      </c>
      <c r="P146" s="4">
        <v>43189</v>
      </c>
      <c r="Q146" s="62"/>
      <c r="R146" s="75"/>
      <c r="S146" s="75"/>
      <c r="T146" s="75"/>
    </row>
    <row r="147" spans="1:20" s="5" customFormat="1" ht="9" customHeight="1" x14ac:dyDescent="0.2">
      <c r="A147" s="62"/>
      <c r="B147" s="62"/>
      <c r="C147" s="62"/>
      <c r="D147" s="62" t="s">
        <v>22</v>
      </c>
      <c r="E147" s="62" t="s">
        <v>22</v>
      </c>
      <c r="F147" s="2" t="s">
        <v>32</v>
      </c>
      <c r="G147" s="2" t="s">
        <v>22</v>
      </c>
      <c r="H147" s="2" t="s">
        <v>22</v>
      </c>
      <c r="I147" s="2" t="s">
        <v>498</v>
      </c>
      <c r="J147" s="2" t="s">
        <v>22</v>
      </c>
      <c r="K147" s="3" t="s">
        <v>25</v>
      </c>
      <c r="L147" s="62" t="s">
        <v>22</v>
      </c>
      <c r="M147" s="62" t="s">
        <v>22</v>
      </c>
      <c r="N147" s="71"/>
      <c r="O147" s="2" t="s">
        <v>27</v>
      </c>
      <c r="P147" s="4">
        <v>43189</v>
      </c>
      <c r="Q147" s="62"/>
      <c r="R147" s="75"/>
      <c r="S147" s="75"/>
      <c r="T147" s="75"/>
    </row>
    <row r="148" spans="1:20" s="5" customFormat="1" ht="9" customHeight="1" x14ac:dyDescent="0.2">
      <c r="A148" s="62">
        <v>27</v>
      </c>
      <c r="B148" s="62" t="s">
        <v>499</v>
      </c>
      <c r="C148" s="62" t="s">
        <v>500</v>
      </c>
      <c r="D148" s="62" t="s">
        <v>5</v>
      </c>
      <c r="E148" s="62" t="s">
        <v>6</v>
      </c>
      <c r="F148" s="2" t="s">
        <v>501</v>
      </c>
      <c r="G148" s="2" t="s">
        <v>22</v>
      </c>
      <c r="H148" s="2" t="s">
        <v>22</v>
      </c>
      <c r="I148" s="2" t="s">
        <v>22</v>
      </c>
      <c r="J148" s="2" t="s">
        <v>178</v>
      </c>
      <c r="K148" s="3" t="s">
        <v>25</v>
      </c>
      <c r="L148" s="62" t="s">
        <v>502</v>
      </c>
      <c r="M148" s="71" t="s">
        <v>503</v>
      </c>
      <c r="N148" s="71" t="str">
        <f t="shared" ref="N148" si="29">C148&amp;"-"&amp;D148</f>
        <v>01.13.49.110-002</v>
      </c>
      <c r="O148" s="2" t="s">
        <v>27</v>
      </c>
      <c r="P148" s="4">
        <v>44865</v>
      </c>
      <c r="Q148" s="62" t="s">
        <v>58</v>
      </c>
      <c r="R148" s="75" t="e">
        <f>VLOOKUP(B148,БАЗА,6,FALSE)</f>
        <v>#N/A</v>
      </c>
      <c r="S148" s="75" t="e">
        <f>VLOOKUP(B148,БАЗА,7,FALSE)</f>
        <v>#N/A</v>
      </c>
      <c r="T148" s="75" t="e">
        <f t="shared" si="27"/>
        <v>#N/A</v>
      </c>
    </row>
    <row r="149" spans="1:20" s="5" customFormat="1" ht="9" customHeight="1" x14ac:dyDescent="0.2">
      <c r="A149" s="62"/>
      <c r="B149" s="62"/>
      <c r="C149" s="62"/>
      <c r="D149" s="62" t="s">
        <v>22</v>
      </c>
      <c r="E149" s="62" t="s">
        <v>22</v>
      </c>
      <c r="F149" s="2" t="s">
        <v>23</v>
      </c>
      <c r="G149" s="2" t="s">
        <v>22</v>
      </c>
      <c r="H149" s="2" t="s">
        <v>22</v>
      </c>
      <c r="I149" s="2" t="s">
        <v>22</v>
      </c>
      <c r="J149" s="2" t="s">
        <v>52</v>
      </c>
      <c r="K149" s="3" t="s">
        <v>25</v>
      </c>
      <c r="L149" s="62" t="s">
        <v>22</v>
      </c>
      <c r="M149" s="71" t="s">
        <v>22</v>
      </c>
      <c r="N149" s="71"/>
      <c r="O149" s="2" t="s">
        <v>27</v>
      </c>
      <c r="P149" s="4">
        <v>44865</v>
      </c>
      <c r="Q149" s="62"/>
      <c r="R149" s="75"/>
      <c r="S149" s="75"/>
      <c r="T149" s="75"/>
    </row>
    <row r="150" spans="1:20" s="5" customFormat="1" ht="9" customHeight="1" x14ac:dyDescent="0.2">
      <c r="A150" s="62"/>
      <c r="B150" s="62"/>
      <c r="C150" s="62"/>
      <c r="D150" s="62" t="s">
        <v>22</v>
      </c>
      <c r="E150" s="62" t="s">
        <v>22</v>
      </c>
      <c r="F150" s="2" t="s">
        <v>28</v>
      </c>
      <c r="G150" s="2" t="s">
        <v>22</v>
      </c>
      <c r="H150" s="2" t="s">
        <v>22</v>
      </c>
      <c r="I150" s="2" t="s">
        <v>22</v>
      </c>
      <c r="J150" s="2" t="s">
        <v>195</v>
      </c>
      <c r="K150" s="3" t="s">
        <v>25</v>
      </c>
      <c r="L150" s="62" t="s">
        <v>22</v>
      </c>
      <c r="M150" s="71" t="s">
        <v>22</v>
      </c>
      <c r="N150" s="71"/>
      <c r="O150" s="2" t="s">
        <v>27</v>
      </c>
      <c r="P150" s="4">
        <v>44865</v>
      </c>
      <c r="Q150" s="62"/>
      <c r="R150" s="75"/>
      <c r="S150" s="75"/>
      <c r="T150" s="75"/>
    </row>
    <row r="151" spans="1:20" s="5" customFormat="1" ht="9" customHeight="1" x14ac:dyDescent="0.2">
      <c r="A151" s="62"/>
      <c r="B151" s="62"/>
      <c r="C151" s="62"/>
      <c r="D151" s="62" t="s">
        <v>22</v>
      </c>
      <c r="E151" s="62" t="s">
        <v>22</v>
      </c>
      <c r="F151" s="2" t="s">
        <v>30</v>
      </c>
      <c r="G151" s="2" t="s">
        <v>22</v>
      </c>
      <c r="H151" s="2" t="s">
        <v>22</v>
      </c>
      <c r="I151" s="2" t="s">
        <v>22</v>
      </c>
      <c r="J151" s="2" t="s">
        <v>31</v>
      </c>
      <c r="K151" s="3" t="s">
        <v>25</v>
      </c>
      <c r="L151" s="62" t="s">
        <v>22</v>
      </c>
      <c r="M151" s="71" t="s">
        <v>22</v>
      </c>
      <c r="N151" s="71"/>
      <c r="O151" s="2" t="s">
        <v>27</v>
      </c>
      <c r="P151" s="4">
        <v>44865</v>
      </c>
      <c r="Q151" s="62"/>
      <c r="R151" s="75"/>
      <c r="S151" s="75"/>
      <c r="T151" s="75"/>
    </row>
    <row r="152" spans="1:20" s="5" customFormat="1" ht="9" customHeight="1" x14ac:dyDescent="0.2">
      <c r="A152" s="62"/>
      <c r="B152" s="62"/>
      <c r="C152" s="62"/>
      <c r="D152" s="62" t="s">
        <v>22</v>
      </c>
      <c r="E152" s="62" t="s">
        <v>22</v>
      </c>
      <c r="F152" s="2" t="s">
        <v>32</v>
      </c>
      <c r="G152" s="2" t="s">
        <v>22</v>
      </c>
      <c r="H152" s="2" t="s">
        <v>22</v>
      </c>
      <c r="I152" s="2" t="s">
        <v>22</v>
      </c>
      <c r="J152" s="2" t="s">
        <v>504</v>
      </c>
      <c r="K152" s="3" t="s">
        <v>25</v>
      </c>
      <c r="L152" s="62" t="s">
        <v>22</v>
      </c>
      <c r="M152" s="71" t="s">
        <v>22</v>
      </c>
      <c r="N152" s="71"/>
      <c r="O152" s="2" t="s">
        <v>27</v>
      </c>
      <c r="P152" s="4">
        <v>44865</v>
      </c>
      <c r="Q152" s="62"/>
      <c r="R152" s="75"/>
      <c r="S152" s="75"/>
      <c r="T152" s="75"/>
    </row>
    <row r="153" spans="1:20" s="14" customFormat="1" ht="9" customHeight="1" x14ac:dyDescent="0.2">
      <c r="A153" s="70">
        <v>28</v>
      </c>
      <c r="B153" s="70" t="s">
        <v>505</v>
      </c>
      <c r="C153" s="70" t="s">
        <v>506</v>
      </c>
      <c r="D153" s="70" t="s">
        <v>11</v>
      </c>
      <c r="E153" s="70" t="s">
        <v>6</v>
      </c>
      <c r="F153" s="11" t="s">
        <v>507</v>
      </c>
      <c r="G153" s="11" t="s">
        <v>22</v>
      </c>
      <c r="H153" s="11" t="s">
        <v>22</v>
      </c>
      <c r="I153" s="11" t="s">
        <v>22</v>
      </c>
      <c r="J153" s="11" t="s">
        <v>508</v>
      </c>
      <c r="K153" s="12" t="s">
        <v>25</v>
      </c>
      <c r="L153" s="70" t="s">
        <v>509</v>
      </c>
      <c r="M153" s="71" t="s">
        <v>510</v>
      </c>
      <c r="N153" s="71" t="str">
        <f t="shared" ref="N153" si="30">C153&amp;"-"&amp;D153</f>
        <v>10.83.13.120-001</v>
      </c>
      <c r="O153" s="11" t="s">
        <v>27</v>
      </c>
      <c r="P153" s="13">
        <v>44043</v>
      </c>
      <c r="Q153" s="70" t="s">
        <v>58</v>
      </c>
      <c r="R153" s="76" t="e">
        <f>VLOOKUP(B153,БАЗА,6,FALSE)</f>
        <v>#N/A</v>
      </c>
      <c r="S153" s="76" t="e">
        <f>VLOOKUP(B153,БАЗА,7,FALSE)</f>
        <v>#N/A</v>
      </c>
      <c r="T153" s="76" t="e">
        <f t="shared" si="27"/>
        <v>#N/A</v>
      </c>
    </row>
    <row r="154" spans="1:20" s="14" customFormat="1" ht="9" customHeight="1" x14ac:dyDescent="0.2">
      <c r="A154" s="70"/>
      <c r="B154" s="70"/>
      <c r="C154" s="70"/>
      <c r="D154" s="70" t="s">
        <v>22</v>
      </c>
      <c r="E154" s="70" t="s">
        <v>22</v>
      </c>
      <c r="F154" s="11" t="s">
        <v>511</v>
      </c>
      <c r="G154" s="11" t="s">
        <v>22</v>
      </c>
      <c r="H154" s="11" t="s">
        <v>22</v>
      </c>
      <c r="I154" s="11" t="s">
        <v>22</v>
      </c>
      <c r="J154" s="11" t="s">
        <v>512</v>
      </c>
      <c r="K154" s="12" t="s">
        <v>25</v>
      </c>
      <c r="L154" s="70" t="s">
        <v>22</v>
      </c>
      <c r="M154" s="71" t="s">
        <v>22</v>
      </c>
      <c r="N154" s="71"/>
      <c r="O154" s="11" t="s">
        <v>27</v>
      </c>
      <c r="P154" s="13">
        <v>44043</v>
      </c>
      <c r="Q154" s="70"/>
      <c r="R154" s="76"/>
      <c r="S154" s="76"/>
      <c r="T154" s="76"/>
    </row>
    <row r="155" spans="1:20" s="14" customFormat="1" ht="9" customHeight="1" x14ac:dyDescent="0.2">
      <c r="A155" s="70"/>
      <c r="B155" s="70"/>
      <c r="C155" s="70"/>
      <c r="D155" s="70" t="s">
        <v>22</v>
      </c>
      <c r="E155" s="70" t="s">
        <v>22</v>
      </c>
      <c r="F155" s="11" t="s">
        <v>66</v>
      </c>
      <c r="G155" s="11" t="s">
        <v>22</v>
      </c>
      <c r="H155" s="11" t="s">
        <v>172</v>
      </c>
      <c r="I155" s="11" t="s">
        <v>22</v>
      </c>
      <c r="J155" s="11" t="s">
        <v>22</v>
      </c>
      <c r="K155" s="12" t="s">
        <v>6</v>
      </c>
      <c r="L155" s="70" t="s">
        <v>22</v>
      </c>
      <c r="M155" s="71" t="s">
        <v>22</v>
      </c>
      <c r="N155" s="71"/>
      <c r="O155" s="11" t="s">
        <v>27</v>
      </c>
      <c r="P155" s="13">
        <v>44043</v>
      </c>
      <c r="Q155" s="70"/>
      <c r="R155" s="76"/>
      <c r="S155" s="76"/>
      <c r="T155" s="76"/>
    </row>
    <row r="156" spans="1:20" s="14" customFormat="1" ht="9" customHeight="1" x14ac:dyDescent="0.2">
      <c r="A156" s="70"/>
      <c r="B156" s="70"/>
      <c r="C156" s="70"/>
      <c r="D156" s="70" t="s">
        <v>22</v>
      </c>
      <c r="E156" s="70" t="s">
        <v>22</v>
      </c>
      <c r="F156" s="11" t="s">
        <v>68</v>
      </c>
      <c r="G156" s="11" t="s">
        <v>22</v>
      </c>
      <c r="H156" s="11" t="s">
        <v>22</v>
      </c>
      <c r="I156" s="11" t="s">
        <v>22</v>
      </c>
      <c r="J156" s="11" t="s">
        <v>69</v>
      </c>
      <c r="K156" s="12" t="s">
        <v>25</v>
      </c>
      <c r="L156" s="70" t="s">
        <v>22</v>
      </c>
      <c r="M156" s="71" t="s">
        <v>22</v>
      </c>
      <c r="N156" s="71"/>
      <c r="O156" s="11" t="s">
        <v>27</v>
      </c>
      <c r="P156" s="13">
        <v>44043</v>
      </c>
      <c r="Q156" s="70"/>
      <c r="R156" s="76"/>
      <c r="S156" s="76"/>
      <c r="T156" s="76"/>
    </row>
    <row r="157" spans="1:20" s="14" customFormat="1" ht="9" customHeight="1" x14ac:dyDescent="0.2">
      <c r="A157" s="70"/>
      <c r="B157" s="70"/>
      <c r="C157" s="70"/>
      <c r="D157" s="70" t="s">
        <v>22</v>
      </c>
      <c r="E157" s="70" t="s">
        <v>22</v>
      </c>
      <c r="F157" s="11" t="s">
        <v>32</v>
      </c>
      <c r="G157" s="11" t="s">
        <v>22</v>
      </c>
      <c r="H157" s="11" t="s">
        <v>22</v>
      </c>
      <c r="I157" s="11" t="s">
        <v>22</v>
      </c>
      <c r="J157" s="11" t="s">
        <v>513</v>
      </c>
      <c r="K157" s="12" t="s">
        <v>25</v>
      </c>
      <c r="L157" s="70" t="s">
        <v>22</v>
      </c>
      <c r="M157" s="71" t="s">
        <v>22</v>
      </c>
      <c r="N157" s="71"/>
      <c r="O157" s="11" t="s">
        <v>27</v>
      </c>
      <c r="P157" s="13">
        <v>44043</v>
      </c>
      <c r="Q157" s="70"/>
      <c r="R157" s="76"/>
      <c r="S157" s="76"/>
      <c r="T157" s="76"/>
    </row>
    <row r="158" spans="1:20" s="5" customFormat="1" ht="9" customHeight="1" x14ac:dyDescent="0.2">
      <c r="A158" s="62">
        <v>29</v>
      </c>
      <c r="B158" s="62" t="s">
        <v>514</v>
      </c>
      <c r="C158" s="62" t="s">
        <v>515</v>
      </c>
      <c r="D158" s="62" t="s">
        <v>11</v>
      </c>
      <c r="E158" s="62" t="s">
        <v>516</v>
      </c>
      <c r="F158" s="2" t="s">
        <v>162</v>
      </c>
      <c r="G158" s="2" t="s">
        <v>22</v>
      </c>
      <c r="H158" s="2" t="s">
        <v>22</v>
      </c>
      <c r="I158" s="2" t="s">
        <v>22</v>
      </c>
      <c r="J158" s="2" t="s">
        <v>517</v>
      </c>
      <c r="K158" s="3" t="s">
        <v>25</v>
      </c>
      <c r="L158" s="62" t="s">
        <v>518</v>
      </c>
      <c r="M158" s="71" t="s">
        <v>519</v>
      </c>
      <c r="N158" s="71" t="str">
        <f t="shared" ref="N158" si="31">C158&amp;"-"&amp;D158</f>
        <v>01.47.21.000-001</v>
      </c>
      <c r="O158" s="2" t="s">
        <v>27</v>
      </c>
      <c r="P158" s="4">
        <v>43434</v>
      </c>
      <c r="Q158" s="62" t="s">
        <v>58</v>
      </c>
      <c r="R158" s="75" t="e">
        <f>VLOOKUP(B158,БАЗА,6,FALSE)</f>
        <v>#N/A</v>
      </c>
      <c r="S158" s="75" t="e">
        <f>VLOOKUP(B158,БАЗА,7,FALSE)</f>
        <v>#N/A</v>
      </c>
      <c r="T158" s="75" t="e">
        <f t="shared" si="27"/>
        <v>#N/A</v>
      </c>
    </row>
    <row r="159" spans="1:20" s="5" customFormat="1" ht="9" customHeight="1" x14ac:dyDescent="0.2">
      <c r="A159" s="62"/>
      <c r="B159" s="62"/>
      <c r="C159" s="62"/>
      <c r="D159" s="62" t="s">
        <v>22</v>
      </c>
      <c r="E159" s="62" t="s">
        <v>22</v>
      </c>
      <c r="F159" s="2" t="s">
        <v>520</v>
      </c>
      <c r="G159" s="2" t="s">
        <v>22</v>
      </c>
      <c r="H159" s="2" t="s">
        <v>22</v>
      </c>
      <c r="I159" s="2" t="s">
        <v>22</v>
      </c>
      <c r="J159" s="2" t="s">
        <v>521</v>
      </c>
      <c r="K159" s="3" t="s">
        <v>25</v>
      </c>
      <c r="L159" s="62" t="s">
        <v>22</v>
      </c>
      <c r="M159" s="71" t="s">
        <v>22</v>
      </c>
      <c r="N159" s="71"/>
      <c r="O159" s="2" t="s">
        <v>27</v>
      </c>
      <c r="P159" s="4">
        <v>43434</v>
      </c>
      <c r="Q159" s="62"/>
      <c r="R159" s="75"/>
      <c r="S159" s="75"/>
      <c r="T159" s="75"/>
    </row>
    <row r="160" spans="1:20" s="5" customFormat="1" ht="9" customHeight="1" x14ac:dyDescent="0.2">
      <c r="A160" s="62"/>
      <c r="B160" s="62"/>
      <c r="C160" s="62"/>
      <c r="D160" s="62" t="s">
        <v>22</v>
      </c>
      <c r="E160" s="62" t="s">
        <v>22</v>
      </c>
      <c r="F160" s="2" t="s">
        <v>522</v>
      </c>
      <c r="G160" s="2" t="s">
        <v>22</v>
      </c>
      <c r="H160" s="2" t="s">
        <v>22</v>
      </c>
      <c r="I160" s="2" t="s">
        <v>22</v>
      </c>
      <c r="J160" s="2" t="s">
        <v>146</v>
      </c>
      <c r="K160" s="3" t="s">
        <v>25</v>
      </c>
      <c r="L160" s="62" t="s">
        <v>22</v>
      </c>
      <c r="M160" s="71" t="s">
        <v>22</v>
      </c>
      <c r="N160" s="71"/>
      <c r="O160" s="2" t="s">
        <v>27</v>
      </c>
      <c r="P160" s="4">
        <v>43434</v>
      </c>
      <c r="Q160" s="62"/>
      <c r="R160" s="75"/>
      <c r="S160" s="75"/>
      <c r="T160" s="75"/>
    </row>
    <row r="161" spans="1:20" s="5" customFormat="1" ht="9" customHeight="1" x14ac:dyDescent="0.2">
      <c r="A161" s="62"/>
      <c r="B161" s="62"/>
      <c r="C161" s="62"/>
      <c r="D161" s="62" t="s">
        <v>22</v>
      </c>
      <c r="E161" s="62" t="s">
        <v>22</v>
      </c>
      <c r="F161" s="2" t="s">
        <v>68</v>
      </c>
      <c r="G161" s="2" t="s">
        <v>22</v>
      </c>
      <c r="H161" s="2" t="s">
        <v>22</v>
      </c>
      <c r="I161" s="2" t="s">
        <v>22</v>
      </c>
      <c r="J161" s="2" t="s">
        <v>69</v>
      </c>
      <c r="K161" s="3" t="s">
        <v>25</v>
      </c>
      <c r="L161" s="62" t="s">
        <v>22</v>
      </c>
      <c r="M161" s="71" t="s">
        <v>22</v>
      </c>
      <c r="N161" s="71"/>
      <c r="O161" s="2" t="s">
        <v>27</v>
      </c>
      <c r="P161" s="4">
        <v>43434</v>
      </c>
      <c r="Q161" s="62"/>
      <c r="R161" s="75"/>
      <c r="S161" s="75"/>
      <c r="T161" s="75"/>
    </row>
    <row r="162" spans="1:20" s="5" customFormat="1" ht="9" customHeight="1" x14ac:dyDescent="0.2">
      <c r="A162" s="62"/>
      <c r="B162" s="62"/>
      <c r="C162" s="62"/>
      <c r="D162" s="62" t="s">
        <v>22</v>
      </c>
      <c r="E162" s="62" t="s">
        <v>22</v>
      </c>
      <c r="F162" s="2" t="s">
        <v>32</v>
      </c>
      <c r="G162" s="2" t="s">
        <v>22</v>
      </c>
      <c r="H162" s="2" t="s">
        <v>22</v>
      </c>
      <c r="I162" s="2" t="s">
        <v>22</v>
      </c>
      <c r="J162" s="2" t="s">
        <v>523</v>
      </c>
      <c r="K162" s="3" t="s">
        <v>25</v>
      </c>
      <c r="L162" s="62" t="s">
        <v>22</v>
      </c>
      <c r="M162" s="71" t="s">
        <v>22</v>
      </c>
      <c r="N162" s="71"/>
      <c r="O162" s="2" t="s">
        <v>27</v>
      </c>
      <c r="P162" s="4">
        <v>43434</v>
      </c>
      <c r="Q162" s="62"/>
      <c r="R162" s="75"/>
      <c r="S162" s="75"/>
      <c r="T162" s="75"/>
    </row>
    <row r="163" spans="1:20" s="5" customFormat="1" ht="9" customHeight="1" x14ac:dyDescent="0.2">
      <c r="A163" s="62">
        <v>30</v>
      </c>
      <c r="B163" s="62" t="s">
        <v>567</v>
      </c>
      <c r="C163" s="62" t="s">
        <v>568</v>
      </c>
      <c r="D163" s="62" t="s">
        <v>11</v>
      </c>
      <c r="E163" s="62" t="s">
        <v>6</v>
      </c>
      <c r="F163" s="2" t="s">
        <v>569</v>
      </c>
      <c r="G163" s="2" t="s">
        <v>22</v>
      </c>
      <c r="H163" s="2" t="s">
        <v>22</v>
      </c>
      <c r="I163" s="2" t="s">
        <v>22</v>
      </c>
      <c r="J163" s="2" t="s">
        <v>570</v>
      </c>
      <c r="K163" s="3" t="s">
        <v>25</v>
      </c>
      <c r="L163" s="62" t="s">
        <v>571</v>
      </c>
      <c r="M163" s="71" t="s">
        <v>572</v>
      </c>
      <c r="N163" s="71" t="str">
        <f t="shared" ref="N163" si="32">C163&amp;"-"&amp;D163</f>
        <v>01.13.42.000-001</v>
      </c>
      <c r="O163" s="2" t="s">
        <v>27</v>
      </c>
      <c r="P163" s="4">
        <v>43677</v>
      </c>
      <c r="Q163" s="62" t="s">
        <v>58</v>
      </c>
      <c r="R163" s="75" t="e">
        <f>VLOOKUP(B163,БАЗА,6,FALSE)</f>
        <v>#N/A</v>
      </c>
      <c r="S163" s="75" t="e">
        <f>VLOOKUP(B163,БАЗА,7,FALSE)</f>
        <v>#N/A</v>
      </c>
      <c r="T163" s="75" t="e">
        <f t="shared" si="27"/>
        <v>#N/A</v>
      </c>
    </row>
    <row r="164" spans="1:20" s="5" customFormat="1" ht="9" customHeight="1" x14ac:dyDescent="0.2">
      <c r="A164" s="62"/>
      <c r="B164" s="62"/>
      <c r="C164" s="62"/>
      <c r="D164" s="62" t="s">
        <v>22</v>
      </c>
      <c r="E164" s="62" t="s">
        <v>22</v>
      </c>
      <c r="F164" s="2" t="s">
        <v>23</v>
      </c>
      <c r="G164" s="2" t="s">
        <v>22</v>
      </c>
      <c r="H164" s="2" t="s">
        <v>22</v>
      </c>
      <c r="I164" s="2" t="s">
        <v>22</v>
      </c>
      <c r="J164" s="2" t="s">
        <v>102</v>
      </c>
      <c r="K164" s="3" t="s">
        <v>25</v>
      </c>
      <c r="L164" s="62" t="s">
        <v>22</v>
      </c>
      <c r="M164" s="71" t="s">
        <v>22</v>
      </c>
      <c r="N164" s="71"/>
      <c r="O164" s="2" t="s">
        <v>27</v>
      </c>
      <c r="P164" s="4">
        <v>43677</v>
      </c>
      <c r="Q164" s="62"/>
      <c r="R164" s="75"/>
      <c r="S164" s="75"/>
      <c r="T164" s="75"/>
    </row>
    <row r="165" spans="1:20" s="5" customFormat="1" ht="9" customHeight="1" x14ac:dyDescent="0.2">
      <c r="A165" s="62"/>
      <c r="B165" s="62"/>
      <c r="C165" s="62"/>
      <c r="D165" s="62" t="s">
        <v>22</v>
      </c>
      <c r="E165" s="62" t="s">
        <v>22</v>
      </c>
      <c r="F165" s="2" t="s">
        <v>30</v>
      </c>
      <c r="G165" s="2" t="s">
        <v>22</v>
      </c>
      <c r="H165" s="2" t="s">
        <v>22</v>
      </c>
      <c r="I165" s="2" t="s">
        <v>22</v>
      </c>
      <c r="J165" s="2" t="s">
        <v>31</v>
      </c>
      <c r="K165" s="3" t="s">
        <v>25</v>
      </c>
      <c r="L165" s="62" t="s">
        <v>22</v>
      </c>
      <c r="M165" s="71" t="s">
        <v>22</v>
      </c>
      <c r="N165" s="71"/>
      <c r="O165" s="2" t="s">
        <v>27</v>
      </c>
      <c r="P165" s="4">
        <v>43677</v>
      </c>
      <c r="Q165" s="62"/>
      <c r="R165" s="75"/>
      <c r="S165" s="75"/>
      <c r="T165" s="75"/>
    </row>
    <row r="166" spans="1:20" s="5" customFormat="1" ht="9" customHeight="1" x14ac:dyDescent="0.2">
      <c r="A166" s="62"/>
      <c r="B166" s="62"/>
      <c r="C166" s="62"/>
      <c r="D166" s="62" t="s">
        <v>22</v>
      </c>
      <c r="E166" s="62" t="s">
        <v>22</v>
      </c>
      <c r="F166" s="2" t="s">
        <v>32</v>
      </c>
      <c r="G166" s="2" t="s">
        <v>22</v>
      </c>
      <c r="H166" s="2" t="s">
        <v>22</v>
      </c>
      <c r="I166" s="2" t="s">
        <v>22</v>
      </c>
      <c r="J166" s="2" t="s">
        <v>573</v>
      </c>
      <c r="K166" s="3" t="s">
        <v>25</v>
      </c>
      <c r="L166" s="62" t="s">
        <v>22</v>
      </c>
      <c r="M166" s="71" t="s">
        <v>22</v>
      </c>
      <c r="N166" s="71"/>
      <c r="O166" s="2" t="s">
        <v>27</v>
      </c>
      <c r="P166" s="4">
        <v>43677</v>
      </c>
      <c r="Q166" s="62"/>
      <c r="R166" s="75"/>
      <c r="S166" s="75"/>
      <c r="T166" s="75"/>
    </row>
    <row r="167" spans="1:20" s="5" customFormat="1" ht="9" customHeight="1" x14ac:dyDescent="0.2">
      <c r="A167" s="62">
        <v>31</v>
      </c>
      <c r="B167" s="62" t="s">
        <v>591</v>
      </c>
      <c r="C167" s="62" t="s">
        <v>592</v>
      </c>
      <c r="D167" s="62" t="s">
        <v>11</v>
      </c>
      <c r="E167" s="62" t="s">
        <v>6</v>
      </c>
      <c r="F167" s="2" t="s">
        <v>66</v>
      </c>
      <c r="G167" s="2" t="s">
        <v>22</v>
      </c>
      <c r="H167" s="2" t="s">
        <v>436</v>
      </c>
      <c r="I167" s="2" t="s">
        <v>22</v>
      </c>
      <c r="J167" s="2" t="s">
        <v>22</v>
      </c>
      <c r="K167" s="3" t="s">
        <v>6</v>
      </c>
      <c r="L167" s="62" t="s">
        <v>593</v>
      </c>
      <c r="M167" s="71" t="s">
        <v>594</v>
      </c>
      <c r="N167" s="71" t="str">
        <f t="shared" ref="N167" si="33">C167&amp;"-"&amp;D167</f>
        <v>10.61.22.130-001</v>
      </c>
      <c r="O167" s="2" t="s">
        <v>27</v>
      </c>
      <c r="P167" s="4">
        <v>45077</v>
      </c>
      <c r="Q167" s="62" t="s">
        <v>58</v>
      </c>
      <c r="R167" s="75" t="e">
        <f>VLOOKUP(B167,БАЗА,6,FALSE)</f>
        <v>#N/A</v>
      </c>
      <c r="S167" s="75" t="e">
        <f>VLOOKUP(B167,БАЗА,7,FALSE)</f>
        <v>#N/A</v>
      </c>
      <c r="T167" s="75" t="e">
        <f t="shared" si="27"/>
        <v>#N/A</v>
      </c>
    </row>
    <row r="168" spans="1:20" s="5" customFormat="1" ht="9" customHeight="1" x14ac:dyDescent="0.2">
      <c r="A168" s="62"/>
      <c r="B168" s="62"/>
      <c r="C168" s="62"/>
      <c r="D168" s="62" t="s">
        <v>22</v>
      </c>
      <c r="E168" s="62" t="s">
        <v>22</v>
      </c>
      <c r="F168" s="2" t="s">
        <v>68</v>
      </c>
      <c r="G168" s="2" t="s">
        <v>22</v>
      </c>
      <c r="H168" s="2" t="s">
        <v>22</v>
      </c>
      <c r="I168" s="2" t="s">
        <v>22</v>
      </c>
      <c r="J168" s="2" t="s">
        <v>69</v>
      </c>
      <c r="K168" s="3" t="s">
        <v>25</v>
      </c>
      <c r="L168" s="62" t="s">
        <v>22</v>
      </c>
      <c r="M168" s="71" t="s">
        <v>22</v>
      </c>
      <c r="N168" s="71"/>
      <c r="O168" s="2" t="s">
        <v>27</v>
      </c>
      <c r="P168" s="4">
        <v>45077</v>
      </c>
      <c r="Q168" s="62"/>
      <c r="R168" s="75"/>
      <c r="S168" s="75"/>
      <c r="T168" s="75"/>
    </row>
    <row r="169" spans="1:20" s="5" customFormat="1" ht="9" customHeight="1" x14ac:dyDescent="0.2">
      <c r="A169" s="62"/>
      <c r="B169" s="62"/>
      <c r="C169" s="62"/>
      <c r="D169" s="62" t="s">
        <v>22</v>
      </c>
      <c r="E169" s="62" t="s">
        <v>22</v>
      </c>
      <c r="F169" s="2" t="s">
        <v>595</v>
      </c>
      <c r="G169" s="2" t="s">
        <v>22</v>
      </c>
      <c r="H169" s="2" t="s">
        <v>22</v>
      </c>
      <c r="I169" s="2" t="s">
        <v>22</v>
      </c>
      <c r="J169" s="2" t="s">
        <v>596</v>
      </c>
      <c r="K169" s="3" t="s">
        <v>25</v>
      </c>
      <c r="L169" s="62" t="s">
        <v>22</v>
      </c>
      <c r="M169" s="71" t="s">
        <v>22</v>
      </c>
      <c r="N169" s="71"/>
      <c r="O169" s="2" t="s">
        <v>27</v>
      </c>
      <c r="P169" s="4">
        <v>45077</v>
      </c>
      <c r="Q169" s="62"/>
      <c r="R169" s="75"/>
      <c r="S169" s="75"/>
      <c r="T169" s="75"/>
    </row>
    <row r="170" spans="1:20" s="5" customFormat="1" ht="9" customHeight="1" x14ac:dyDescent="0.2">
      <c r="A170" s="62"/>
      <c r="B170" s="62"/>
      <c r="C170" s="62"/>
      <c r="D170" s="62" t="s">
        <v>22</v>
      </c>
      <c r="E170" s="62" t="s">
        <v>22</v>
      </c>
      <c r="F170" s="2" t="s">
        <v>32</v>
      </c>
      <c r="G170" s="2" t="s">
        <v>22</v>
      </c>
      <c r="H170" s="2" t="s">
        <v>22</v>
      </c>
      <c r="I170" s="2" t="s">
        <v>22</v>
      </c>
      <c r="J170" s="2" t="s">
        <v>228</v>
      </c>
      <c r="K170" s="3" t="s">
        <v>25</v>
      </c>
      <c r="L170" s="62" t="s">
        <v>22</v>
      </c>
      <c r="M170" s="71" t="s">
        <v>22</v>
      </c>
      <c r="N170" s="71"/>
      <c r="O170" s="2" t="s">
        <v>27</v>
      </c>
      <c r="P170" s="4">
        <v>45077</v>
      </c>
      <c r="Q170" s="62"/>
      <c r="R170" s="75"/>
      <c r="S170" s="75"/>
      <c r="T170" s="75"/>
    </row>
    <row r="171" spans="1:20" s="5" customFormat="1" ht="9" customHeight="1" x14ac:dyDescent="0.2">
      <c r="A171" s="62">
        <v>32</v>
      </c>
      <c r="B171" s="62" t="s">
        <v>627</v>
      </c>
      <c r="C171" s="62" t="s">
        <v>628</v>
      </c>
      <c r="D171" s="62" t="s">
        <v>11</v>
      </c>
      <c r="E171" s="62" t="s">
        <v>6</v>
      </c>
      <c r="F171" s="2" t="s">
        <v>66</v>
      </c>
      <c r="G171" s="2" t="s">
        <v>22</v>
      </c>
      <c r="H171" s="2" t="s">
        <v>172</v>
      </c>
      <c r="I171" s="2" t="s">
        <v>22</v>
      </c>
      <c r="J171" s="2" t="s">
        <v>22</v>
      </c>
      <c r="K171" s="3" t="s">
        <v>6</v>
      </c>
      <c r="L171" s="62" t="s">
        <v>629</v>
      </c>
      <c r="M171" s="71" t="s">
        <v>630</v>
      </c>
      <c r="N171" s="71" t="str">
        <f t="shared" ref="N171" si="34">C171&amp;"-"&amp;D171</f>
        <v>10.51.52.211-001</v>
      </c>
      <c r="O171" s="2" t="s">
        <v>27</v>
      </c>
      <c r="P171" s="4">
        <v>44074</v>
      </c>
      <c r="Q171" s="62" t="s">
        <v>58</v>
      </c>
      <c r="R171" s="75" t="e">
        <f>VLOOKUP(B171,БАЗА,6,FALSE)</f>
        <v>#N/A</v>
      </c>
      <c r="S171" s="75" t="e">
        <f>VLOOKUP(B171,БАЗА,7,FALSE)</f>
        <v>#N/A</v>
      </c>
      <c r="T171" s="75" t="e">
        <f t="shared" ref="T171" si="35">ROUND(R171*S171,2)</f>
        <v>#N/A</v>
      </c>
    </row>
    <row r="172" spans="1:20" s="5" customFormat="1" ht="9" customHeight="1" x14ac:dyDescent="0.2">
      <c r="A172" s="62"/>
      <c r="B172" s="62"/>
      <c r="C172" s="62"/>
      <c r="D172" s="62" t="s">
        <v>22</v>
      </c>
      <c r="E172" s="62" t="s">
        <v>22</v>
      </c>
      <c r="F172" s="2" t="s">
        <v>410</v>
      </c>
      <c r="G172" s="2" t="s">
        <v>22</v>
      </c>
      <c r="H172" s="2" t="s">
        <v>22</v>
      </c>
      <c r="I172" s="2" t="s">
        <v>22</v>
      </c>
      <c r="J172" s="2" t="s">
        <v>631</v>
      </c>
      <c r="K172" s="3" t="s">
        <v>167</v>
      </c>
      <c r="L172" s="62" t="s">
        <v>22</v>
      </c>
      <c r="M172" s="71" t="s">
        <v>22</v>
      </c>
      <c r="N172" s="71"/>
      <c r="O172" s="2" t="s">
        <v>27</v>
      </c>
      <c r="P172" s="4">
        <v>44074</v>
      </c>
      <c r="Q172" s="62"/>
      <c r="R172" s="75"/>
      <c r="S172" s="75"/>
      <c r="T172" s="75"/>
    </row>
    <row r="173" spans="1:20" s="5" customFormat="1" ht="9" customHeight="1" x14ac:dyDescent="0.2">
      <c r="A173" s="62"/>
      <c r="B173" s="62"/>
      <c r="C173" s="62"/>
      <c r="D173" s="62" t="s">
        <v>22</v>
      </c>
      <c r="E173" s="62" t="s">
        <v>22</v>
      </c>
      <c r="F173" s="2" t="s">
        <v>399</v>
      </c>
      <c r="G173" s="2" t="s">
        <v>22</v>
      </c>
      <c r="H173" s="2" t="s">
        <v>22</v>
      </c>
      <c r="I173" s="2" t="s">
        <v>632</v>
      </c>
      <c r="J173" s="2" t="s">
        <v>22</v>
      </c>
      <c r="K173" s="3" t="s">
        <v>25</v>
      </c>
      <c r="L173" s="62" t="s">
        <v>22</v>
      </c>
      <c r="M173" s="71" t="s">
        <v>22</v>
      </c>
      <c r="N173" s="71"/>
      <c r="O173" s="2" t="s">
        <v>27</v>
      </c>
      <c r="P173" s="4">
        <v>44074</v>
      </c>
      <c r="Q173" s="62"/>
      <c r="R173" s="75"/>
      <c r="S173" s="75"/>
      <c r="T173" s="75"/>
    </row>
    <row r="174" spans="1:20" s="5" customFormat="1" ht="9" customHeight="1" x14ac:dyDescent="0.2">
      <c r="A174" s="62"/>
      <c r="B174" s="62"/>
      <c r="C174" s="62"/>
      <c r="D174" s="62" t="s">
        <v>22</v>
      </c>
      <c r="E174" s="62" t="s">
        <v>22</v>
      </c>
      <c r="F174" s="2" t="s">
        <v>82</v>
      </c>
      <c r="G174" s="2" t="s">
        <v>22</v>
      </c>
      <c r="H174" s="2" t="s">
        <v>22</v>
      </c>
      <c r="I174" s="2" t="s">
        <v>22</v>
      </c>
      <c r="J174" s="2" t="s">
        <v>633</v>
      </c>
      <c r="K174" s="3" t="s">
        <v>25</v>
      </c>
      <c r="L174" s="62" t="s">
        <v>22</v>
      </c>
      <c r="M174" s="71" t="s">
        <v>22</v>
      </c>
      <c r="N174" s="71"/>
      <c r="O174" s="2" t="s">
        <v>27</v>
      </c>
      <c r="P174" s="4">
        <v>44074</v>
      </c>
      <c r="Q174" s="62"/>
      <c r="R174" s="75"/>
      <c r="S174" s="75"/>
      <c r="T174" s="75"/>
    </row>
    <row r="175" spans="1:20" s="5" customFormat="1" ht="9" customHeight="1" x14ac:dyDescent="0.2">
      <c r="A175" s="62"/>
      <c r="B175" s="62"/>
      <c r="C175" s="62"/>
      <c r="D175" s="62" t="s">
        <v>22</v>
      </c>
      <c r="E175" s="62" t="s">
        <v>22</v>
      </c>
      <c r="F175" s="2" t="s">
        <v>68</v>
      </c>
      <c r="G175" s="2" t="s">
        <v>22</v>
      </c>
      <c r="H175" s="2" t="s">
        <v>22</v>
      </c>
      <c r="I175" s="2" t="s">
        <v>22</v>
      </c>
      <c r="J175" s="2" t="s">
        <v>69</v>
      </c>
      <c r="K175" s="3" t="s">
        <v>25</v>
      </c>
      <c r="L175" s="62" t="s">
        <v>22</v>
      </c>
      <c r="M175" s="71" t="s">
        <v>22</v>
      </c>
      <c r="N175" s="71"/>
      <c r="O175" s="2" t="s">
        <v>27</v>
      </c>
      <c r="P175" s="4">
        <v>44074</v>
      </c>
      <c r="Q175" s="62"/>
      <c r="R175" s="75"/>
      <c r="S175" s="75"/>
      <c r="T175" s="75"/>
    </row>
    <row r="176" spans="1:20" s="5" customFormat="1" ht="9" customHeight="1" x14ac:dyDescent="0.2">
      <c r="A176" s="62"/>
      <c r="B176" s="62"/>
      <c r="C176" s="62"/>
      <c r="D176" s="62" t="s">
        <v>22</v>
      </c>
      <c r="E176" s="62" t="s">
        <v>22</v>
      </c>
      <c r="F176" s="2" t="s">
        <v>32</v>
      </c>
      <c r="G176" s="2" t="s">
        <v>22</v>
      </c>
      <c r="H176" s="2" t="s">
        <v>22</v>
      </c>
      <c r="I176" s="2" t="s">
        <v>22</v>
      </c>
      <c r="J176" s="2" t="s">
        <v>634</v>
      </c>
      <c r="K176" s="3" t="s">
        <v>25</v>
      </c>
      <c r="L176" s="62" t="s">
        <v>22</v>
      </c>
      <c r="M176" s="71" t="s">
        <v>22</v>
      </c>
      <c r="N176" s="71"/>
      <c r="O176" s="2" t="s">
        <v>27</v>
      </c>
      <c r="P176" s="4">
        <v>44074</v>
      </c>
      <c r="Q176" s="62"/>
      <c r="R176" s="75"/>
      <c r="S176" s="75"/>
      <c r="T176" s="75"/>
    </row>
    <row r="177" spans="18:20" ht="16.5" customHeight="1" x14ac:dyDescent="0.25">
      <c r="R177" s="36" t="s">
        <v>718</v>
      </c>
      <c r="S177" s="39" t="e">
        <f>SUM(S4:S176)</f>
        <v>#N/A</v>
      </c>
      <c r="T177"/>
    </row>
    <row r="178" spans="18:20" ht="16.5" customHeight="1" x14ac:dyDescent="0.25">
      <c r="R178"/>
      <c r="S178" s="40" t="s">
        <v>719</v>
      </c>
      <c r="T178" s="39" t="e">
        <f>SUM(T4:T176)</f>
        <v>#N/A</v>
      </c>
    </row>
  </sheetData>
  <mergeCells count="404">
    <mergeCell ref="M171:M176"/>
    <mergeCell ref="N171:N176"/>
    <mergeCell ref="Q171:Q176"/>
    <mergeCell ref="A171:A176"/>
    <mergeCell ref="B171:B176"/>
    <mergeCell ref="C171:C176"/>
    <mergeCell ref="D171:D176"/>
    <mergeCell ref="E171:E176"/>
    <mergeCell ref="L171:L176"/>
    <mergeCell ref="M167:M170"/>
    <mergeCell ref="N167:N170"/>
    <mergeCell ref="Q167:Q170"/>
    <mergeCell ref="A167:A170"/>
    <mergeCell ref="B167:B170"/>
    <mergeCell ref="C167:C170"/>
    <mergeCell ref="D167:D170"/>
    <mergeCell ref="E167:E170"/>
    <mergeCell ref="L167:L170"/>
    <mergeCell ref="M163:M166"/>
    <mergeCell ref="N163:N166"/>
    <mergeCell ref="Q163:Q166"/>
    <mergeCell ref="A163:A166"/>
    <mergeCell ref="B163:B166"/>
    <mergeCell ref="C163:C166"/>
    <mergeCell ref="D163:D166"/>
    <mergeCell ref="E163:E166"/>
    <mergeCell ref="L163:L166"/>
    <mergeCell ref="A153:A157"/>
    <mergeCell ref="B153:B157"/>
    <mergeCell ref="C153:C157"/>
    <mergeCell ref="D153:D157"/>
    <mergeCell ref="E153:E157"/>
    <mergeCell ref="L153:L157"/>
    <mergeCell ref="M158:M162"/>
    <mergeCell ref="N158:N162"/>
    <mergeCell ref="Q158:Q162"/>
    <mergeCell ref="M153:M157"/>
    <mergeCell ref="N153:N157"/>
    <mergeCell ref="Q153:Q157"/>
    <mergeCell ref="A158:A162"/>
    <mergeCell ref="B158:B162"/>
    <mergeCell ref="C158:C162"/>
    <mergeCell ref="D158:D162"/>
    <mergeCell ref="E158:E162"/>
    <mergeCell ref="L158:L162"/>
    <mergeCell ref="A148:A152"/>
    <mergeCell ref="B148:B152"/>
    <mergeCell ref="C148:C152"/>
    <mergeCell ref="D148:D152"/>
    <mergeCell ref="E148:E152"/>
    <mergeCell ref="L148:L152"/>
    <mergeCell ref="M148:M152"/>
    <mergeCell ref="N148:N152"/>
    <mergeCell ref="Q148:Q152"/>
    <mergeCell ref="A145:A147"/>
    <mergeCell ref="B145:B147"/>
    <mergeCell ref="C145:C147"/>
    <mergeCell ref="D145:D147"/>
    <mergeCell ref="E145:E147"/>
    <mergeCell ref="L145:L147"/>
    <mergeCell ref="M145:M147"/>
    <mergeCell ref="N145:N147"/>
    <mergeCell ref="Q145:Q147"/>
    <mergeCell ref="M139:M141"/>
    <mergeCell ref="N139:N141"/>
    <mergeCell ref="Q139:Q141"/>
    <mergeCell ref="A142:A144"/>
    <mergeCell ref="B142:B144"/>
    <mergeCell ref="C142:C144"/>
    <mergeCell ref="D142:D144"/>
    <mergeCell ref="E142:E144"/>
    <mergeCell ref="L142:L144"/>
    <mergeCell ref="A139:A141"/>
    <mergeCell ref="B139:B141"/>
    <mergeCell ref="C139:C141"/>
    <mergeCell ref="D139:D141"/>
    <mergeCell ref="E139:E141"/>
    <mergeCell ref="L139:L141"/>
    <mergeCell ref="M142:M144"/>
    <mergeCell ref="N142:N144"/>
    <mergeCell ref="Q142:Q144"/>
    <mergeCell ref="M134:M138"/>
    <mergeCell ref="N134:N138"/>
    <mergeCell ref="Q134:Q138"/>
    <mergeCell ref="M129:M133"/>
    <mergeCell ref="N129:N133"/>
    <mergeCell ref="Q129:Q133"/>
    <mergeCell ref="A134:A138"/>
    <mergeCell ref="B134:B138"/>
    <mergeCell ref="C134:C138"/>
    <mergeCell ref="D134:D138"/>
    <mergeCell ref="E134:E138"/>
    <mergeCell ref="L134:L138"/>
    <mergeCell ref="M124:M128"/>
    <mergeCell ref="N124:N128"/>
    <mergeCell ref="Q124:Q128"/>
    <mergeCell ref="A129:A133"/>
    <mergeCell ref="B129:B133"/>
    <mergeCell ref="C129:C133"/>
    <mergeCell ref="D129:D133"/>
    <mergeCell ref="E129:E133"/>
    <mergeCell ref="L129:L133"/>
    <mergeCell ref="A124:A128"/>
    <mergeCell ref="B124:B128"/>
    <mergeCell ref="C124:C128"/>
    <mergeCell ref="D124:D128"/>
    <mergeCell ref="E124:E128"/>
    <mergeCell ref="L124:L128"/>
    <mergeCell ref="M117:M123"/>
    <mergeCell ref="N117:N123"/>
    <mergeCell ref="Q117:Q123"/>
    <mergeCell ref="M107:M116"/>
    <mergeCell ref="N107:N116"/>
    <mergeCell ref="Q107:Q116"/>
    <mergeCell ref="A117:A123"/>
    <mergeCell ref="B117:B123"/>
    <mergeCell ref="C117:C123"/>
    <mergeCell ref="D117:D123"/>
    <mergeCell ref="E117:E123"/>
    <mergeCell ref="L117:L123"/>
    <mergeCell ref="A107:A116"/>
    <mergeCell ref="B107:B116"/>
    <mergeCell ref="C107:C116"/>
    <mergeCell ref="D107:D116"/>
    <mergeCell ref="E107:E116"/>
    <mergeCell ref="L107:L116"/>
    <mergeCell ref="M102:M106"/>
    <mergeCell ref="N102:N106"/>
    <mergeCell ref="Q102:Q106"/>
    <mergeCell ref="M97:M101"/>
    <mergeCell ref="N97:N101"/>
    <mergeCell ref="Q97:Q101"/>
    <mergeCell ref="A102:A106"/>
    <mergeCell ref="B102:B106"/>
    <mergeCell ref="C102:C106"/>
    <mergeCell ref="D102:D106"/>
    <mergeCell ref="E102:E106"/>
    <mergeCell ref="L102:L106"/>
    <mergeCell ref="A97:A101"/>
    <mergeCell ref="B97:B101"/>
    <mergeCell ref="C97:C101"/>
    <mergeCell ref="D97:D101"/>
    <mergeCell ref="E97:E101"/>
    <mergeCell ref="L97:L101"/>
    <mergeCell ref="M90:M96"/>
    <mergeCell ref="N90:N96"/>
    <mergeCell ref="Q90:Q96"/>
    <mergeCell ref="M83:M89"/>
    <mergeCell ref="N83:N89"/>
    <mergeCell ref="Q83:Q89"/>
    <mergeCell ref="A90:A96"/>
    <mergeCell ref="B90:B96"/>
    <mergeCell ref="C90:C96"/>
    <mergeCell ref="D90:D96"/>
    <mergeCell ref="E90:E96"/>
    <mergeCell ref="L90:L96"/>
    <mergeCell ref="M77:M82"/>
    <mergeCell ref="N77:N82"/>
    <mergeCell ref="Q77:Q82"/>
    <mergeCell ref="A83:A89"/>
    <mergeCell ref="B83:B89"/>
    <mergeCell ref="C83:C89"/>
    <mergeCell ref="D83:D89"/>
    <mergeCell ref="E83:E89"/>
    <mergeCell ref="L83:L89"/>
    <mergeCell ref="A77:A82"/>
    <mergeCell ref="B77:B82"/>
    <mergeCell ref="C77:C82"/>
    <mergeCell ref="D77:D82"/>
    <mergeCell ref="E77:E82"/>
    <mergeCell ref="L77:L82"/>
    <mergeCell ref="A67:A71"/>
    <mergeCell ref="B67:B71"/>
    <mergeCell ref="C67:C71"/>
    <mergeCell ref="D67:D71"/>
    <mergeCell ref="E67:E71"/>
    <mergeCell ref="L67:L71"/>
    <mergeCell ref="M72:M76"/>
    <mergeCell ref="N72:N76"/>
    <mergeCell ref="Q72:Q76"/>
    <mergeCell ref="M67:M71"/>
    <mergeCell ref="N67:N71"/>
    <mergeCell ref="Q67:Q71"/>
    <mergeCell ref="A72:A76"/>
    <mergeCell ref="B72:B76"/>
    <mergeCell ref="C72:C76"/>
    <mergeCell ref="D72:D76"/>
    <mergeCell ref="E72:E76"/>
    <mergeCell ref="L72:L76"/>
    <mergeCell ref="A63:A66"/>
    <mergeCell ref="B63:B66"/>
    <mergeCell ref="C63:C66"/>
    <mergeCell ref="D63:D66"/>
    <mergeCell ref="E63:E66"/>
    <mergeCell ref="L63:L66"/>
    <mergeCell ref="M63:M66"/>
    <mergeCell ref="N63:N66"/>
    <mergeCell ref="Q63:Q66"/>
    <mergeCell ref="M54:M57"/>
    <mergeCell ref="N54:N57"/>
    <mergeCell ref="Q54:Q57"/>
    <mergeCell ref="A58:A62"/>
    <mergeCell ref="B58:B62"/>
    <mergeCell ref="C58:C62"/>
    <mergeCell ref="D58:D62"/>
    <mergeCell ref="E58:E62"/>
    <mergeCell ref="L58:L62"/>
    <mergeCell ref="A54:A57"/>
    <mergeCell ref="B54:B57"/>
    <mergeCell ref="C54:C57"/>
    <mergeCell ref="D54:D57"/>
    <mergeCell ref="E54:E57"/>
    <mergeCell ref="L54:L57"/>
    <mergeCell ref="M58:M62"/>
    <mergeCell ref="N58:N62"/>
    <mergeCell ref="Q58:Q62"/>
    <mergeCell ref="M49:M53"/>
    <mergeCell ref="N49:N53"/>
    <mergeCell ref="Q49:Q53"/>
    <mergeCell ref="M44:M48"/>
    <mergeCell ref="N44:N48"/>
    <mergeCell ref="Q44:Q48"/>
    <mergeCell ref="A49:A53"/>
    <mergeCell ref="B49:B53"/>
    <mergeCell ref="C49:C53"/>
    <mergeCell ref="D49:D53"/>
    <mergeCell ref="E49:E53"/>
    <mergeCell ref="L49:L53"/>
    <mergeCell ref="A44:A48"/>
    <mergeCell ref="B44:B48"/>
    <mergeCell ref="C44:C48"/>
    <mergeCell ref="D44:D48"/>
    <mergeCell ref="E44:E48"/>
    <mergeCell ref="L44:L48"/>
    <mergeCell ref="M38:M43"/>
    <mergeCell ref="N38:N43"/>
    <mergeCell ref="Q38:Q43"/>
    <mergeCell ref="A38:A43"/>
    <mergeCell ref="B38:B43"/>
    <mergeCell ref="C38:C43"/>
    <mergeCell ref="D38:D43"/>
    <mergeCell ref="E38:E43"/>
    <mergeCell ref="L38:L43"/>
    <mergeCell ref="M33:M37"/>
    <mergeCell ref="N33:N37"/>
    <mergeCell ref="Q33:Q37"/>
    <mergeCell ref="M23:M32"/>
    <mergeCell ref="N23:N32"/>
    <mergeCell ref="Q23:Q32"/>
    <mergeCell ref="A33:A37"/>
    <mergeCell ref="B33:B37"/>
    <mergeCell ref="C33:C37"/>
    <mergeCell ref="D33:D37"/>
    <mergeCell ref="E33:E37"/>
    <mergeCell ref="L33:L37"/>
    <mergeCell ref="M13:M22"/>
    <mergeCell ref="N13:N22"/>
    <mergeCell ref="Q13:Q22"/>
    <mergeCell ref="A23:A32"/>
    <mergeCell ref="B23:B32"/>
    <mergeCell ref="C23:C32"/>
    <mergeCell ref="D23:D32"/>
    <mergeCell ref="E23:E32"/>
    <mergeCell ref="L23:L32"/>
    <mergeCell ref="A13:A22"/>
    <mergeCell ref="B13:B22"/>
    <mergeCell ref="C13:C22"/>
    <mergeCell ref="D13:D22"/>
    <mergeCell ref="E13:E22"/>
    <mergeCell ref="L13:L22"/>
    <mergeCell ref="M10:M12"/>
    <mergeCell ref="N10:N12"/>
    <mergeCell ref="Q10:Q12"/>
    <mergeCell ref="M4:M9"/>
    <mergeCell ref="N4:N9"/>
    <mergeCell ref="Q4:Q9"/>
    <mergeCell ref="A10:A12"/>
    <mergeCell ref="B10:B12"/>
    <mergeCell ref="C10:C12"/>
    <mergeCell ref="D10:D12"/>
    <mergeCell ref="E10:E12"/>
    <mergeCell ref="L10:L12"/>
    <mergeCell ref="A4:A9"/>
    <mergeCell ref="B4:B9"/>
    <mergeCell ref="C4:C9"/>
    <mergeCell ref="D4:D9"/>
    <mergeCell ref="E4:E9"/>
    <mergeCell ref="L4:L9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9"/>
    <mergeCell ref="R10:R12"/>
    <mergeCell ref="R13:R22"/>
    <mergeCell ref="R23:R32"/>
    <mergeCell ref="R33:R37"/>
    <mergeCell ref="R38:R43"/>
    <mergeCell ref="R44:R48"/>
    <mergeCell ref="R49:R53"/>
    <mergeCell ref="R54:R57"/>
    <mergeCell ref="R58:R62"/>
    <mergeCell ref="R63:R66"/>
    <mergeCell ref="R67:R71"/>
    <mergeCell ref="R72:R76"/>
    <mergeCell ref="R77:R82"/>
    <mergeCell ref="R83:R89"/>
    <mergeCell ref="R90:R96"/>
    <mergeCell ref="R97:R101"/>
    <mergeCell ref="R102:R106"/>
    <mergeCell ref="R107:R116"/>
    <mergeCell ref="R117:R123"/>
    <mergeCell ref="R124:R128"/>
    <mergeCell ref="R129:R133"/>
    <mergeCell ref="R134:R138"/>
    <mergeCell ref="R139:R141"/>
    <mergeCell ref="R142:R144"/>
    <mergeCell ref="R145:R147"/>
    <mergeCell ref="R148:R152"/>
    <mergeCell ref="R153:R157"/>
    <mergeCell ref="R158:R162"/>
    <mergeCell ref="R163:R166"/>
    <mergeCell ref="R167:R170"/>
    <mergeCell ref="R171:R176"/>
    <mergeCell ref="S4:S9"/>
    <mergeCell ref="S10:S12"/>
    <mergeCell ref="S13:S22"/>
    <mergeCell ref="S23:S32"/>
    <mergeCell ref="S33:S37"/>
    <mergeCell ref="S38:S43"/>
    <mergeCell ref="S44:S48"/>
    <mergeCell ref="S49:S53"/>
    <mergeCell ref="S54:S57"/>
    <mergeCell ref="S58:S62"/>
    <mergeCell ref="S63:S66"/>
    <mergeCell ref="S67:S71"/>
    <mergeCell ref="S72:S76"/>
    <mergeCell ref="S77:S82"/>
    <mergeCell ref="S83:S89"/>
    <mergeCell ref="S90:S96"/>
    <mergeCell ref="S97:S101"/>
    <mergeCell ref="S102:S106"/>
    <mergeCell ref="S107:S116"/>
    <mergeCell ref="S117:S123"/>
    <mergeCell ref="S124:S128"/>
    <mergeCell ref="S129:S133"/>
    <mergeCell ref="S134:S138"/>
    <mergeCell ref="S139:S141"/>
    <mergeCell ref="S142:S144"/>
    <mergeCell ref="S145:S147"/>
    <mergeCell ref="S148:S152"/>
    <mergeCell ref="S153:S157"/>
    <mergeCell ref="S158:S162"/>
    <mergeCell ref="S163:S166"/>
    <mergeCell ref="S167:S170"/>
    <mergeCell ref="S171:S176"/>
    <mergeCell ref="T4:T9"/>
    <mergeCell ref="T10:T12"/>
    <mergeCell ref="T13:T22"/>
    <mergeCell ref="T23:T32"/>
    <mergeCell ref="T33:T37"/>
    <mergeCell ref="T38:T43"/>
    <mergeCell ref="T44:T48"/>
    <mergeCell ref="T49:T53"/>
    <mergeCell ref="T54:T57"/>
    <mergeCell ref="T58:T62"/>
    <mergeCell ref="T63:T66"/>
    <mergeCell ref="T67:T71"/>
    <mergeCell ref="T72:T76"/>
    <mergeCell ref="T77:T82"/>
    <mergeCell ref="T83:T89"/>
    <mergeCell ref="T90:T96"/>
    <mergeCell ref="T97:T101"/>
    <mergeCell ref="T102:T106"/>
    <mergeCell ref="T107:T116"/>
    <mergeCell ref="T117:T123"/>
    <mergeCell ref="T163:T166"/>
    <mergeCell ref="T167:T170"/>
    <mergeCell ref="T171:T176"/>
    <mergeCell ref="T124:T128"/>
    <mergeCell ref="T129:T133"/>
    <mergeCell ref="T134:T138"/>
    <mergeCell ref="T139:T141"/>
    <mergeCell ref="T142:T144"/>
    <mergeCell ref="T145:T147"/>
    <mergeCell ref="T148:T152"/>
    <mergeCell ref="T153:T157"/>
    <mergeCell ref="T158:T162"/>
  </mergeCells>
  <hyperlinks>
    <hyperlink ref="M4:M9" r:id="rId1" display="https://zakupki.gov.ru/epz/ktru/ktruCard/ktru-description.html?itemId=10.12.20.000-00000006"/>
    <hyperlink ref="N4:N9" r:id="rId2" location="nsi/classifiercategory/viewitem/id/833" display="https://new.gz-spb.ru/ - nsi/classifiercategory/viewitem/id/833"/>
    <hyperlink ref="N10:N12" r:id="rId3" location="nsi/classifiercategory/viewitem/id/37753" display="https://new.gz-spb.ru/ - nsi/classifiercategory/viewitem/id/37753"/>
    <hyperlink ref="M13:M22" r:id="rId4" display="https://zakupki.gov.ru/epz/ktru/ktruCard/ktru-description.html?itemId=10.51.52.110-00000004"/>
    <hyperlink ref="N13:N22" r:id="rId5" location="nsi/classifiercategory/viewitem/id/153685" display="https://new.gz-spb.ru/ - nsi/classifiercategory/viewitem/id/153685"/>
    <hyperlink ref="M23:M32" r:id="rId6" display="https://zakupki.gov.ru/epz/ktru/ktruCard/ktru-description.html?itemId=10.51.52.110-00000004"/>
    <hyperlink ref="N23:N32" r:id="rId7" location="nsi/classifiercategory/viewitem/id/153686" display="https://new.gz-spb.ru/ - nsi/classifiercategory/viewitem/id/153686"/>
    <hyperlink ref="M33:M37" r:id="rId8" display="https://zakupki.gov.ru/epz/ktru/ktruCard/ktru-description.html?itemId=01.13.39.110-00000003"/>
    <hyperlink ref="N33:N37" r:id="rId9" location="nsi/classifiercategory/viewitem/id/324" display="https://new.gz-spb.ru/ - nsi/classifiercategory/viewitem/id/324"/>
    <hyperlink ref="M38:M43" r:id="rId10" display="https://zakupki.gov.ru/epz/ktru/ktruCard/ktru-description.html?itemId=01.13.12.120-00000002"/>
    <hyperlink ref="N38:N43" r:id="rId11" location="nsi/classifiercategory/viewitem/id/648" display="https://new.gz-spb.ru/ - nsi/classifiercategory/viewitem/id/648"/>
    <hyperlink ref="M44:M48" r:id="rId12" display="https://zakupki.gov.ru/epz/ktru/ktruCard/ktru-description.html?itemId=01.13.51.000-00000002"/>
    <hyperlink ref="M49:M53" r:id="rId13" display="https://zakupki.gov.ru/epz/ktru/ktruCard/ktru-description.html?itemId=01.13.51.000-00000002"/>
    <hyperlink ref="N44:N48" r:id="rId14" location="nsi/classifiercategory/viewitem/id/738" display="https://new.gz-spb.ru/ - nsi/classifiercategory/viewitem/id/738"/>
    <hyperlink ref="N49:N53" r:id="rId15" location="nsi/classifiercategory/viewitem/id/743" display="https://new.gz-spb.ru/ - nsi/classifiercategory/viewitem/id/743"/>
    <hyperlink ref="M54:M57" r:id="rId16" display="https://zakupki.gov.ru/epz/ktru/ktruCard/ktru-description.html?itemId=10.61.33.111-00000003"/>
    <hyperlink ref="N54:N57" r:id="rId17" location="nsi/classifiercategory/viewitem/id/789" display="https://new.gz-spb.ru/ - nsi/classifiercategory/viewitem/id/789"/>
    <hyperlink ref="M58:M62" r:id="rId18" display="https://zakupki.gov.ru/epz/ktru/ktruCard/ktru-description.html?itemId=10.61.32.113-00000003"/>
    <hyperlink ref="N58:N62" r:id="rId19" location="nsi/classifiercategory/viewitem/id/649" display="https://new.gz-spb.ru/ - nsi/classifiercategory/viewitem/id/649"/>
    <hyperlink ref="M63:M66" r:id="rId20" display="https://zakupki.gov.ru/epz/ktru/ktruCard/ktru-description.html?itemId=10.61.31.111-00000004"/>
    <hyperlink ref="N63:N66" r:id="rId21" location="nsi/classifiercategory/viewitem/id/310" display="https://new.gz-spb.ru/ - nsi/classifiercategory/viewitem/id/310"/>
    <hyperlink ref="M67:M71" r:id="rId22" display="https://zakupki.gov.ru/epz/ktru/ktruCard/ktru-description.html?itemId=10.61.31.110-00000005"/>
    <hyperlink ref="N67:N71" r:id="rId23" location="nsi/classifiercategory/viewitem/id/2935637" display="https://new.gz-spb.ru/ - nsi/classifiercategory/viewitem/id/2935637"/>
    <hyperlink ref="M72:M76" r:id="rId24" display="https://zakupki.gov.ru/epz/ktru/ktruCard/ktru-description.html?itemId=10.61.32.114-00000004"/>
    <hyperlink ref="N72:N76" r:id="rId25" location="nsi/classifiercategory/viewitem/id/792" display="https://new.gz-spb.ru/ - nsi/classifiercategory/viewitem/id/792"/>
    <hyperlink ref="M77:M82" r:id="rId26" display="https://zakupki.gov.ru/epz/ktru/ktruCard/ktru-description.html?itemId=10.12.20.000-00000006"/>
    <hyperlink ref="N77:N82" r:id="rId27" location="nsi/classifiercategory/viewitem/id/5635720" display="https://new.gz-spb.ru/ - nsi/classifiercategory/viewitem/id/5635720"/>
    <hyperlink ref="M83:M89" r:id="rId28" display="https://zakupki.gov.ru/epz/ktru/ktruCard/ktru-description.html?itemId=10.12.20.000-00000007"/>
    <hyperlink ref="N83:N89" r:id="rId29" location="nsi/classifiercategory/viewitem/id/80295" display="https://new.gz-spb.ru/ - nsi/classifiercategory/viewitem/id/80295"/>
    <hyperlink ref="M90:M96" r:id="rId30" display="https://zakupki.gov.ru/epz/ktru/ktruCard/ktru-description.html?itemId=10.12.20.000-00000007"/>
    <hyperlink ref="N90:N96" r:id="rId31" location="nsi/classifiercategory/viewitem/id/735" display="https://new.gz-spb.ru/ - nsi/classifiercategory/viewitem/id/735"/>
    <hyperlink ref="M97:M101" r:id="rId32" display="https://zakupki.gov.ru/epz/ktru/ktruCard/ktru-description.html?itemId=10.42.10.110-00000003"/>
    <hyperlink ref="N97:N101" r:id="rId33" location="nsi/classifiercategory/viewitem/id/5798665" display="https://new.gz-spb.ru/ - nsi/classifiercategory/viewitem/id/5798665"/>
    <hyperlink ref="M102:M106" r:id="rId34" display="https://zakupki.gov.ru/epz/ktru/ktruCard/ktru-description.html?itemId=10.41.54.000-00000003"/>
    <hyperlink ref="N102:N106" r:id="rId35" location="nsi/classifiercategory/viewitem/id/5804041" display="https://new.gz-spb.ru/ - nsi/classifiercategory/viewitem/id/5804041"/>
    <hyperlink ref="M107:M116" r:id="rId36" display="https://zakupki.gov.ru/epz/ktru/ktruCard/ktru-description.html?itemId=10.51.11.000-00000007"/>
    <hyperlink ref="N107:N116" r:id="rId37" location="nsi/classifiercategory/viewitem/id/80304" display="https://new.gz-spb.ru/ - nsi/classifiercategory/viewitem/id/80304"/>
    <hyperlink ref="M117:M123" r:id="rId38" display="https://zakupki.gov.ru/epz/ktru/ktruCard/ktru-description.html?itemId=10.86.10.110-00000002"/>
    <hyperlink ref="N117:N123" r:id="rId39" location="nsi/classifiercategory/viewitem/id/5820875" display="https://new.gz-spb.ru/ - nsi/classifiercategory/viewitem/id/5820875"/>
    <hyperlink ref="M124:M128" r:id="rId40" display="https://zakupki.gov.ru/epz/ktru/ktruCard/ktru-description.html?itemId=01.13.41.110-00000003"/>
    <hyperlink ref="N124:N128" r:id="rId41" location="nsi/classifiercategory/viewitem/id/762" display="https://new.gz-spb.ru/ - nsi/classifiercategory/viewitem/id/762"/>
    <hyperlink ref="M129:M133" r:id="rId42" display="https://zakupki.gov.ru/epz/ktru/ktruCard/ktru-description.html?itemId=10.61.21.110-00000004"/>
    <hyperlink ref="N129:N133" r:id="rId43" location="nsi/classifiercategory/viewitem/id/834" display="https://new.gz-spb.ru/ - nsi/classifiercategory/viewitem/id/834"/>
    <hyperlink ref="N134:N138" r:id="rId44" location="nsi/classifiercategory/viewitem/id/823" display="https://new.gz-spb.ru/ - nsi/classifiercategory/viewitem/id/823"/>
    <hyperlink ref="N139:N141" r:id="rId45" location="nsi/classifiercategory/viewitem/id/769" display="https://new.gz-spb.ru/ - nsi/classifiercategory/viewitem/id/769"/>
    <hyperlink ref="N142:N144" r:id="rId46" location="nsi/classifiercategory/viewitem/id/80246" display="https://new.gz-spb.ru/ - nsi/classifiercategory/viewitem/id/80246"/>
    <hyperlink ref="N145:N147" r:id="rId47" location="nsi/classifiercategory/viewitem/id/815" display="https://new.gz-spb.ru/ - nsi/classifiercategory/viewitem/id/815"/>
    <hyperlink ref="M148:M152" r:id="rId48" display="https://zakupki.gov.ru/epz/ktru/ktruCard/ktru-description.html?itemId=01.13.49.110-00000003"/>
    <hyperlink ref="N148:N152" r:id="rId49" location="nsi/classifiercategory/viewitem/id/31" display="https://new.gz-spb.ru/ - nsi/classifiercategory/viewitem/id/31"/>
    <hyperlink ref="M153:M157" r:id="rId50" display="https://zakupki.gov.ru/epz/ktru/ktruCard/ktru-description.html?itemId=10.83.13.120-00000003"/>
    <hyperlink ref="N153:N157" r:id="rId51" location="nsi/classifiercategory/viewitem/id/773" display="https://new.gz-spb.ru/ - nsi/classifiercategory/viewitem/id/773"/>
    <hyperlink ref="M158:M162" r:id="rId52" display="https://zakupki.gov.ru/epz/ktru/ktruCard/ktru-description.html?itemId=01.47.21.000-00000014"/>
    <hyperlink ref="N158:N162" r:id="rId53" location="nsi/classifiercategory/viewitem/id/826" display="https://new.gz-spb.ru/ - nsi/classifiercategory/viewitem/id/826"/>
    <hyperlink ref="M163:M166" r:id="rId54" display="https://zakupki.gov.ru/epz/ktru/ktruCard/ktru-description.html?itemId=01.13.42.000-00000003"/>
    <hyperlink ref="N163:N166" r:id="rId55" location="nsi/classifiercategory/viewitem/id/37785" display="https://new.gz-spb.ru/ - nsi/classifiercategory/viewitem/id/37785"/>
    <hyperlink ref="M167:M170" r:id="rId56" display="https://zakupki.gov.ru/epz/ktru/ktruCard/ktru-description.html?itemId=10.61.22.130-00000001"/>
    <hyperlink ref="N167:N170" r:id="rId57" location="nsi/classifiercategory/viewitem/id/526374" display="https://new.gz-spb.ru/ - nsi/classifiercategory/viewitem/id/526374"/>
    <hyperlink ref="M171:M176" r:id="rId58" display="https://zakupki.gov.ru/epz/ktru/ktruCard/ktru-description.html?itemId=10.51.52.200-00000002"/>
    <hyperlink ref="N171:N176" r:id="rId59" location="nsi/classifiercategory/viewitem/id/784" display="https://new.gz-spb.ru/ - nsi/classifiercategory/viewitem/id/78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36" sqref="I36"/>
    </sheetView>
  </sheetViews>
  <sheetFormatPr defaultRowHeight="15" customHeight="1" x14ac:dyDescent="0.25"/>
  <cols>
    <col min="2" max="2" width="22.5703125" customWidth="1"/>
    <col min="6" max="6" width="17.7109375" customWidth="1"/>
    <col min="13" max="13" width="14.42578125" style="15" customWidth="1"/>
    <col min="14" max="14" width="12.85546875" style="15" customWidth="1"/>
    <col min="19" max="19" width="15.140625" customWidth="1"/>
  </cols>
  <sheetData>
    <row r="1" spans="1:20" s="6" customFormat="1" ht="15" customHeight="1" x14ac:dyDescent="0.25">
      <c r="A1" s="63" t="s">
        <v>34</v>
      </c>
      <c r="B1" s="66" t="s">
        <v>35</v>
      </c>
      <c r="C1" s="66" t="s">
        <v>8</v>
      </c>
      <c r="D1" s="66" t="s">
        <v>36</v>
      </c>
      <c r="E1" s="66" t="s">
        <v>9</v>
      </c>
      <c r="F1" s="66" t="s">
        <v>37</v>
      </c>
      <c r="G1" s="66" t="s">
        <v>38</v>
      </c>
      <c r="H1" s="66"/>
      <c r="I1" s="66"/>
      <c r="J1" s="66"/>
      <c r="K1" s="66" t="s">
        <v>39</v>
      </c>
      <c r="L1" s="66" t="s">
        <v>40</v>
      </c>
      <c r="M1" s="66" t="s">
        <v>10</v>
      </c>
      <c r="N1" s="66" t="s">
        <v>41</v>
      </c>
      <c r="O1" s="66" t="s">
        <v>42</v>
      </c>
      <c r="P1" s="66" t="s">
        <v>43</v>
      </c>
      <c r="Q1" s="66" t="s">
        <v>44</v>
      </c>
      <c r="R1" s="56" t="s">
        <v>717</v>
      </c>
      <c r="S1" s="56" t="s">
        <v>715</v>
      </c>
      <c r="T1" s="52" t="s">
        <v>716</v>
      </c>
    </row>
    <row r="2" spans="1:20" s="6" customFormat="1" ht="27.75" customHeight="1" x14ac:dyDescent="0.25">
      <c r="A2" s="64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57"/>
      <c r="S2" s="57"/>
      <c r="T2" s="53"/>
    </row>
    <row r="3" spans="1:20" s="6" customFormat="1" ht="37.5" customHeight="1" thickBot="1" x14ac:dyDescent="0.3">
      <c r="A3" s="65"/>
      <c r="B3" s="68"/>
      <c r="C3" s="68"/>
      <c r="D3" s="68"/>
      <c r="E3" s="68"/>
      <c r="F3" s="68"/>
      <c r="G3" s="28" t="s">
        <v>49</v>
      </c>
      <c r="H3" s="28" t="s">
        <v>50</v>
      </c>
      <c r="I3" s="68"/>
      <c r="J3" s="68"/>
      <c r="K3" s="68"/>
      <c r="L3" s="68"/>
      <c r="M3" s="68"/>
      <c r="N3" s="68"/>
      <c r="O3" s="68"/>
      <c r="P3" s="68"/>
      <c r="Q3" s="68"/>
      <c r="R3" s="58"/>
      <c r="S3" s="58"/>
      <c r="T3" s="54"/>
    </row>
    <row r="4" spans="1:20" s="14" customFormat="1" ht="15" customHeight="1" x14ac:dyDescent="0.2">
      <c r="A4" s="81">
        <v>1</v>
      </c>
      <c r="B4" s="81" t="s">
        <v>71</v>
      </c>
      <c r="C4" s="81" t="s">
        <v>72</v>
      </c>
      <c r="D4" s="81" t="s">
        <v>5</v>
      </c>
      <c r="E4" s="81" t="s">
        <v>6</v>
      </c>
      <c r="F4" s="29" t="s">
        <v>73</v>
      </c>
      <c r="G4" s="29" t="s">
        <v>22</v>
      </c>
      <c r="H4" s="29" t="s">
        <v>22</v>
      </c>
      <c r="I4" s="29" t="s">
        <v>74</v>
      </c>
      <c r="J4" s="29" t="s">
        <v>22</v>
      </c>
      <c r="K4" s="30" t="s">
        <v>25</v>
      </c>
      <c r="L4" s="81" t="s">
        <v>75</v>
      </c>
      <c r="M4" s="59" t="s">
        <v>76</v>
      </c>
      <c r="N4" s="59" t="str">
        <f t="shared" ref="N4" si="0">C4&amp;"-"&amp;D4</f>
        <v>10.72.12.130-002</v>
      </c>
      <c r="O4" s="29" t="s">
        <v>27</v>
      </c>
      <c r="P4" s="31">
        <v>44074</v>
      </c>
      <c r="Q4" s="81" t="s">
        <v>58</v>
      </c>
      <c r="R4" s="80" t="e">
        <f>VLOOKUP(B4,БАЗА,6,FALSE)</f>
        <v>#N/A</v>
      </c>
      <c r="S4" s="80" t="e">
        <f>VLOOKUP(B4,БАЗА,7,FALSE)</f>
        <v>#N/A</v>
      </c>
      <c r="T4" s="80" t="e">
        <f t="shared" ref="T4:T35" si="1">ROUND(R4*S4,2)</f>
        <v>#N/A</v>
      </c>
    </row>
    <row r="5" spans="1:20" s="14" customFormat="1" ht="15" customHeight="1" x14ac:dyDescent="0.2">
      <c r="A5" s="70"/>
      <c r="B5" s="70"/>
      <c r="C5" s="70"/>
      <c r="D5" s="70" t="s">
        <v>22</v>
      </c>
      <c r="E5" s="70" t="s">
        <v>22</v>
      </c>
      <c r="F5" s="11" t="s">
        <v>77</v>
      </c>
      <c r="G5" s="11" t="s">
        <v>22</v>
      </c>
      <c r="H5" s="11" t="s">
        <v>22</v>
      </c>
      <c r="I5" s="11" t="s">
        <v>22</v>
      </c>
      <c r="J5" s="11" t="s">
        <v>75</v>
      </c>
      <c r="K5" s="12" t="s">
        <v>25</v>
      </c>
      <c r="L5" s="70" t="s">
        <v>22</v>
      </c>
      <c r="M5" s="60" t="s">
        <v>22</v>
      </c>
      <c r="N5" s="60"/>
      <c r="O5" s="11" t="s">
        <v>27</v>
      </c>
      <c r="P5" s="13">
        <v>44074</v>
      </c>
      <c r="Q5" s="70"/>
      <c r="R5" s="76"/>
      <c r="S5" s="76"/>
      <c r="T5" s="76"/>
    </row>
    <row r="6" spans="1:20" s="14" customFormat="1" ht="15" customHeight="1" x14ac:dyDescent="0.2">
      <c r="A6" s="70"/>
      <c r="B6" s="70"/>
      <c r="C6" s="70"/>
      <c r="D6" s="70" t="s">
        <v>22</v>
      </c>
      <c r="E6" s="70" t="s">
        <v>22</v>
      </c>
      <c r="F6" s="11" t="s">
        <v>78</v>
      </c>
      <c r="G6" s="11" t="s">
        <v>22</v>
      </c>
      <c r="H6" s="11" t="s">
        <v>22</v>
      </c>
      <c r="I6" s="11" t="s">
        <v>79</v>
      </c>
      <c r="J6" s="11" t="s">
        <v>22</v>
      </c>
      <c r="K6" s="12" t="s">
        <v>25</v>
      </c>
      <c r="L6" s="70" t="s">
        <v>22</v>
      </c>
      <c r="M6" s="60" t="s">
        <v>22</v>
      </c>
      <c r="N6" s="60"/>
      <c r="O6" s="11" t="s">
        <v>27</v>
      </c>
      <c r="P6" s="13">
        <v>44074</v>
      </c>
      <c r="Q6" s="70"/>
      <c r="R6" s="76"/>
      <c r="S6" s="76"/>
      <c r="T6" s="76"/>
    </row>
    <row r="7" spans="1:20" s="14" customFormat="1" ht="15" customHeight="1" x14ac:dyDescent="0.2">
      <c r="A7" s="70"/>
      <c r="B7" s="70"/>
      <c r="C7" s="70"/>
      <c r="D7" s="70" t="s">
        <v>22</v>
      </c>
      <c r="E7" s="70" t="s">
        <v>22</v>
      </c>
      <c r="F7" s="11" t="s">
        <v>80</v>
      </c>
      <c r="G7" s="11" t="s">
        <v>22</v>
      </c>
      <c r="H7" s="11" t="s">
        <v>22</v>
      </c>
      <c r="I7" s="11" t="s">
        <v>22</v>
      </c>
      <c r="J7" s="11" t="s">
        <v>58</v>
      </c>
      <c r="K7" s="12" t="s">
        <v>25</v>
      </c>
      <c r="L7" s="70" t="s">
        <v>22</v>
      </c>
      <c r="M7" s="60" t="s">
        <v>22</v>
      </c>
      <c r="N7" s="60"/>
      <c r="O7" s="11" t="s">
        <v>27</v>
      </c>
      <c r="P7" s="13">
        <v>44074</v>
      </c>
      <c r="Q7" s="70"/>
      <c r="R7" s="76"/>
      <c r="S7" s="76"/>
      <c r="T7" s="76"/>
    </row>
    <row r="8" spans="1:20" s="14" customFormat="1" ht="15" customHeight="1" x14ac:dyDescent="0.2">
      <c r="A8" s="70"/>
      <c r="B8" s="70"/>
      <c r="C8" s="70"/>
      <c r="D8" s="70" t="s">
        <v>22</v>
      </c>
      <c r="E8" s="70" t="s">
        <v>22</v>
      </c>
      <c r="F8" s="11" t="s">
        <v>66</v>
      </c>
      <c r="G8" s="11" t="s">
        <v>22</v>
      </c>
      <c r="H8" s="11" t="s">
        <v>81</v>
      </c>
      <c r="I8" s="11" t="s">
        <v>22</v>
      </c>
      <c r="J8" s="11" t="s">
        <v>22</v>
      </c>
      <c r="K8" s="12" t="s">
        <v>6</v>
      </c>
      <c r="L8" s="70" t="s">
        <v>22</v>
      </c>
      <c r="M8" s="60" t="s">
        <v>22</v>
      </c>
      <c r="N8" s="60"/>
      <c r="O8" s="11" t="s">
        <v>27</v>
      </c>
      <c r="P8" s="13">
        <v>44074</v>
      </c>
      <c r="Q8" s="70"/>
      <c r="R8" s="76"/>
      <c r="S8" s="76"/>
      <c r="T8" s="76"/>
    </row>
    <row r="9" spans="1:20" s="14" customFormat="1" ht="15" customHeight="1" x14ac:dyDescent="0.2">
      <c r="A9" s="70"/>
      <c r="B9" s="70"/>
      <c r="C9" s="70"/>
      <c r="D9" s="70" t="s">
        <v>22</v>
      </c>
      <c r="E9" s="70" t="s">
        <v>22</v>
      </c>
      <c r="F9" s="11" t="s">
        <v>82</v>
      </c>
      <c r="G9" s="11" t="s">
        <v>22</v>
      </c>
      <c r="H9" s="11" t="s">
        <v>22</v>
      </c>
      <c r="I9" s="11" t="s">
        <v>22</v>
      </c>
      <c r="J9" s="11" t="s">
        <v>83</v>
      </c>
      <c r="K9" s="12" t="s">
        <v>25</v>
      </c>
      <c r="L9" s="70" t="s">
        <v>22</v>
      </c>
      <c r="M9" s="60" t="s">
        <v>22</v>
      </c>
      <c r="N9" s="60"/>
      <c r="O9" s="11" t="s">
        <v>27</v>
      </c>
      <c r="P9" s="13">
        <v>44074</v>
      </c>
      <c r="Q9" s="70"/>
      <c r="R9" s="76"/>
      <c r="S9" s="76"/>
      <c r="T9" s="76"/>
    </row>
    <row r="10" spans="1:20" s="14" customFormat="1" ht="15" customHeight="1" x14ac:dyDescent="0.2">
      <c r="A10" s="70"/>
      <c r="B10" s="70"/>
      <c r="C10" s="70"/>
      <c r="D10" s="70" t="s">
        <v>22</v>
      </c>
      <c r="E10" s="70" t="s">
        <v>22</v>
      </c>
      <c r="F10" s="11" t="s">
        <v>68</v>
      </c>
      <c r="G10" s="11" t="s">
        <v>22</v>
      </c>
      <c r="H10" s="11" t="s">
        <v>22</v>
      </c>
      <c r="I10" s="11" t="s">
        <v>22</v>
      </c>
      <c r="J10" s="11" t="s">
        <v>69</v>
      </c>
      <c r="K10" s="12" t="s">
        <v>25</v>
      </c>
      <c r="L10" s="70" t="s">
        <v>22</v>
      </c>
      <c r="M10" s="60" t="s">
        <v>22</v>
      </c>
      <c r="N10" s="60"/>
      <c r="O10" s="11" t="s">
        <v>27</v>
      </c>
      <c r="P10" s="13">
        <v>44074</v>
      </c>
      <c r="Q10" s="70"/>
      <c r="R10" s="76"/>
      <c r="S10" s="76"/>
      <c r="T10" s="76"/>
    </row>
    <row r="11" spans="1:20" s="14" customFormat="1" ht="15" customHeight="1" x14ac:dyDescent="0.2">
      <c r="A11" s="70"/>
      <c r="B11" s="70"/>
      <c r="C11" s="70"/>
      <c r="D11" s="70" t="s">
        <v>22</v>
      </c>
      <c r="E11" s="70" t="s">
        <v>22</v>
      </c>
      <c r="F11" s="11" t="s">
        <v>32</v>
      </c>
      <c r="G11" s="11" t="s">
        <v>22</v>
      </c>
      <c r="H11" s="11" t="s">
        <v>22</v>
      </c>
      <c r="I11" s="11" t="s">
        <v>22</v>
      </c>
      <c r="J11" s="11" t="s">
        <v>84</v>
      </c>
      <c r="K11" s="12" t="s">
        <v>25</v>
      </c>
      <c r="L11" s="70" t="s">
        <v>22</v>
      </c>
      <c r="M11" s="60" t="s">
        <v>22</v>
      </c>
      <c r="N11" s="60"/>
      <c r="O11" s="11" t="s">
        <v>27</v>
      </c>
      <c r="P11" s="13">
        <v>44074</v>
      </c>
      <c r="Q11" s="70"/>
      <c r="R11" s="76"/>
      <c r="S11" s="76"/>
      <c r="T11" s="76"/>
    </row>
    <row r="12" spans="1:20" s="5" customFormat="1" ht="15" customHeight="1" x14ac:dyDescent="0.2">
      <c r="A12" s="62">
        <v>2</v>
      </c>
      <c r="B12" s="62" t="s">
        <v>134</v>
      </c>
      <c r="C12" s="62" t="s">
        <v>135</v>
      </c>
      <c r="D12" s="62" t="s">
        <v>5</v>
      </c>
      <c r="E12" s="62" t="s">
        <v>6</v>
      </c>
      <c r="F12" s="2" t="s">
        <v>66</v>
      </c>
      <c r="G12" s="2" t="s">
        <v>22</v>
      </c>
      <c r="H12" s="2" t="s">
        <v>132</v>
      </c>
      <c r="I12" s="2" t="s">
        <v>22</v>
      </c>
      <c r="J12" s="2" t="s">
        <v>22</v>
      </c>
      <c r="K12" s="3" t="s">
        <v>6</v>
      </c>
      <c r="L12" s="62" t="s">
        <v>136</v>
      </c>
      <c r="M12" s="71" t="s">
        <v>137</v>
      </c>
      <c r="N12" s="71" t="str">
        <f t="shared" ref="N12" si="2">C12&amp;"-"&amp;D12</f>
        <v>10.39.16.000-002</v>
      </c>
      <c r="O12" s="2" t="s">
        <v>27</v>
      </c>
      <c r="P12" s="4">
        <v>44043</v>
      </c>
      <c r="Q12" s="62" t="s">
        <v>58</v>
      </c>
      <c r="R12" s="75" t="e">
        <f>VLOOKUP(B12,БАЗА,6,FALSE)</f>
        <v>#N/A</v>
      </c>
      <c r="S12" s="75" t="e">
        <f>VLOOKUP(B12,БАЗА,7,FALSE)</f>
        <v>#N/A</v>
      </c>
      <c r="T12" s="75" t="e">
        <f t="shared" si="1"/>
        <v>#N/A</v>
      </c>
    </row>
    <row r="13" spans="1:20" s="5" customFormat="1" ht="15" customHeight="1" x14ac:dyDescent="0.2">
      <c r="A13" s="62"/>
      <c r="B13" s="62"/>
      <c r="C13" s="62"/>
      <c r="D13" s="62" t="s">
        <v>22</v>
      </c>
      <c r="E13" s="62" t="s">
        <v>22</v>
      </c>
      <c r="F13" s="2" t="s">
        <v>23</v>
      </c>
      <c r="G13" s="2" t="s">
        <v>22</v>
      </c>
      <c r="H13" s="2" t="s">
        <v>22</v>
      </c>
      <c r="I13" s="2" t="s">
        <v>22</v>
      </c>
      <c r="J13" s="2" t="s">
        <v>102</v>
      </c>
      <c r="K13" s="3" t="s">
        <v>25</v>
      </c>
      <c r="L13" s="62" t="s">
        <v>22</v>
      </c>
      <c r="M13" s="71" t="s">
        <v>22</v>
      </c>
      <c r="N13" s="71"/>
      <c r="O13" s="2" t="s">
        <v>27</v>
      </c>
      <c r="P13" s="4">
        <v>44043</v>
      </c>
      <c r="Q13" s="62"/>
      <c r="R13" s="75"/>
      <c r="S13" s="75"/>
      <c r="T13" s="75"/>
    </row>
    <row r="14" spans="1:20" s="5" customFormat="1" ht="15" customHeight="1" x14ac:dyDescent="0.2">
      <c r="A14" s="62"/>
      <c r="B14" s="62"/>
      <c r="C14" s="62"/>
      <c r="D14" s="62" t="s">
        <v>22</v>
      </c>
      <c r="E14" s="62" t="s">
        <v>22</v>
      </c>
      <c r="F14" s="2" t="s">
        <v>68</v>
      </c>
      <c r="G14" s="2" t="s">
        <v>22</v>
      </c>
      <c r="H14" s="2" t="s">
        <v>22</v>
      </c>
      <c r="I14" s="2" t="s">
        <v>22</v>
      </c>
      <c r="J14" s="2" t="s">
        <v>69</v>
      </c>
      <c r="K14" s="3" t="s">
        <v>25</v>
      </c>
      <c r="L14" s="62" t="s">
        <v>22</v>
      </c>
      <c r="M14" s="71" t="s">
        <v>22</v>
      </c>
      <c r="N14" s="71"/>
      <c r="O14" s="2" t="s">
        <v>27</v>
      </c>
      <c r="P14" s="4">
        <v>44043</v>
      </c>
      <c r="Q14" s="62"/>
      <c r="R14" s="75"/>
      <c r="S14" s="75"/>
      <c r="T14" s="75"/>
    </row>
    <row r="15" spans="1:20" s="5" customFormat="1" ht="15" customHeight="1" x14ac:dyDescent="0.2">
      <c r="A15" s="62"/>
      <c r="B15" s="62"/>
      <c r="C15" s="62"/>
      <c r="D15" s="62" t="s">
        <v>22</v>
      </c>
      <c r="E15" s="62" t="s">
        <v>22</v>
      </c>
      <c r="F15" s="2" t="s">
        <v>32</v>
      </c>
      <c r="G15" s="2" t="s">
        <v>22</v>
      </c>
      <c r="H15" s="2" t="s">
        <v>22</v>
      </c>
      <c r="I15" s="2" t="s">
        <v>22</v>
      </c>
      <c r="J15" s="2" t="s">
        <v>138</v>
      </c>
      <c r="K15" s="3" t="s">
        <v>25</v>
      </c>
      <c r="L15" s="62" t="s">
        <v>22</v>
      </c>
      <c r="M15" s="71" t="s">
        <v>22</v>
      </c>
      <c r="N15" s="71"/>
      <c r="O15" s="2" t="s">
        <v>27</v>
      </c>
      <c r="P15" s="4">
        <v>44043</v>
      </c>
      <c r="Q15" s="62"/>
      <c r="R15" s="75"/>
      <c r="S15" s="75"/>
      <c r="T15" s="75"/>
    </row>
    <row r="16" spans="1:20" s="14" customFormat="1" ht="15" customHeight="1" x14ac:dyDescent="0.2">
      <c r="A16" s="70">
        <v>3</v>
      </c>
      <c r="B16" s="70" t="s">
        <v>549</v>
      </c>
      <c r="C16" s="70" t="s">
        <v>550</v>
      </c>
      <c r="D16" s="70" t="s">
        <v>11</v>
      </c>
      <c r="E16" s="70" t="s">
        <v>6</v>
      </c>
      <c r="F16" s="11" t="s">
        <v>66</v>
      </c>
      <c r="G16" s="11" t="s">
        <v>22</v>
      </c>
      <c r="H16" s="11" t="s">
        <v>132</v>
      </c>
      <c r="I16" s="11" t="s">
        <v>22</v>
      </c>
      <c r="J16" s="11" t="s">
        <v>22</v>
      </c>
      <c r="K16" s="12" t="s">
        <v>6</v>
      </c>
      <c r="L16" s="70" t="s">
        <v>551</v>
      </c>
      <c r="M16" s="70" t="s">
        <v>22</v>
      </c>
      <c r="N16" s="71" t="str">
        <f t="shared" ref="N16" si="3">C16&amp;"-"&amp;D16</f>
        <v>10.71.11.179-001</v>
      </c>
      <c r="O16" s="11" t="s">
        <v>27</v>
      </c>
      <c r="P16" s="13">
        <v>45654</v>
      </c>
      <c r="Q16" s="70" t="s">
        <v>58</v>
      </c>
      <c r="R16" s="76" t="e">
        <f>VLOOKUP(B16,БАЗА,6,FALSE)</f>
        <v>#N/A</v>
      </c>
      <c r="S16" s="76" t="e">
        <f>VLOOKUP(B16,БАЗА,7,FALSE)</f>
        <v>#N/A</v>
      </c>
      <c r="T16" s="76" t="e">
        <f t="shared" si="1"/>
        <v>#N/A</v>
      </c>
    </row>
    <row r="17" spans="1:20" s="14" customFormat="1" ht="15" customHeight="1" x14ac:dyDescent="0.2">
      <c r="A17" s="70"/>
      <c r="B17" s="70"/>
      <c r="C17" s="70"/>
      <c r="D17" s="70" t="s">
        <v>22</v>
      </c>
      <c r="E17" s="70" t="s">
        <v>22</v>
      </c>
      <c r="F17" s="11" t="s">
        <v>552</v>
      </c>
      <c r="G17" s="11" t="s">
        <v>22</v>
      </c>
      <c r="H17" s="11" t="s">
        <v>22</v>
      </c>
      <c r="I17" s="11" t="s">
        <v>22</v>
      </c>
      <c r="J17" s="11" t="s">
        <v>69</v>
      </c>
      <c r="K17" s="12" t="s">
        <v>25</v>
      </c>
      <c r="L17" s="70" t="s">
        <v>22</v>
      </c>
      <c r="M17" s="70" t="s">
        <v>22</v>
      </c>
      <c r="N17" s="71"/>
      <c r="O17" s="11" t="s">
        <v>27</v>
      </c>
      <c r="P17" s="13">
        <v>45654</v>
      </c>
      <c r="Q17" s="70"/>
      <c r="R17" s="76"/>
      <c r="S17" s="76"/>
      <c r="T17" s="76"/>
    </row>
    <row r="18" spans="1:20" s="14" customFormat="1" ht="15" customHeight="1" x14ac:dyDescent="0.2">
      <c r="A18" s="70"/>
      <c r="B18" s="70"/>
      <c r="C18" s="70"/>
      <c r="D18" s="70" t="s">
        <v>22</v>
      </c>
      <c r="E18" s="70" t="s">
        <v>22</v>
      </c>
      <c r="F18" s="11" t="s">
        <v>553</v>
      </c>
      <c r="G18" s="11" t="s">
        <v>22</v>
      </c>
      <c r="H18" s="11" t="s">
        <v>22</v>
      </c>
      <c r="I18" s="11" t="s">
        <v>22</v>
      </c>
      <c r="J18" s="11" t="s">
        <v>102</v>
      </c>
      <c r="K18" s="12" t="s">
        <v>25</v>
      </c>
      <c r="L18" s="70" t="s">
        <v>22</v>
      </c>
      <c r="M18" s="70" t="s">
        <v>22</v>
      </c>
      <c r="N18" s="71"/>
      <c r="O18" s="11" t="s">
        <v>27</v>
      </c>
      <c r="P18" s="13">
        <v>45654</v>
      </c>
      <c r="Q18" s="70"/>
      <c r="R18" s="76"/>
      <c r="S18" s="76"/>
      <c r="T18" s="76"/>
    </row>
    <row r="19" spans="1:20" s="14" customFormat="1" ht="15" customHeight="1" x14ac:dyDescent="0.2">
      <c r="A19" s="70"/>
      <c r="B19" s="70"/>
      <c r="C19" s="70"/>
      <c r="D19" s="70" t="s">
        <v>22</v>
      </c>
      <c r="E19" s="70" t="s">
        <v>22</v>
      </c>
      <c r="F19" s="11" t="s">
        <v>554</v>
      </c>
      <c r="G19" s="11" t="s">
        <v>22</v>
      </c>
      <c r="H19" s="11" t="s">
        <v>22</v>
      </c>
      <c r="I19" s="11" t="s">
        <v>101</v>
      </c>
      <c r="J19" s="11" t="s">
        <v>22</v>
      </c>
      <c r="K19" s="12" t="s">
        <v>25</v>
      </c>
      <c r="L19" s="70" t="s">
        <v>22</v>
      </c>
      <c r="M19" s="70" t="s">
        <v>22</v>
      </c>
      <c r="N19" s="71"/>
      <c r="O19" s="11" t="s">
        <v>27</v>
      </c>
      <c r="P19" s="13">
        <v>45654</v>
      </c>
      <c r="Q19" s="70"/>
      <c r="R19" s="76"/>
      <c r="S19" s="76"/>
      <c r="T19" s="76"/>
    </row>
    <row r="20" spans="1:20" s="14" customFormat="1" ht="15" customHeight="1" x14ac:dyDescent="0.2">
      <c r="A20" s="70"/>
      <c r="B20" s="70"/>
      <c r="C20" s="70"/>
      <c r="D20" s="70" t="s">
        <v>22</v>
      </c>
      <c r="E20" s="70" t="s">
        <v>22</v>
      </c>
      <c r="F20" s="11" t="s">
        <v>68</v>
      </c>
      <c r="G20" s="11" t="s">
        <v>22</v>
      </c>
      <c r="H20" s="11" t="s">
        <v>22</v>
      </c>
      <c r="I20" s="11" t="s">
        <v>22</v>
      </c>
      <c r="J20" s="11" t="s">
        <v>69</v>
      </c>
      <c r="K20" s="12" t="s">
        <v>25</v>
      </c>
      <c r="L20" s="70" t="s">
        <v>22</v>
      </c>
      <c r="M20" s="70" t="s">
        <v>22</v>
      </c>
      <c r="N20" s="71"/>
      <c r="O20" s="11" t="s">
        <v>27</v>
      </c>
      <c r="P20" s="13">
        <v>45654</v>
      </c>
      <c r="Q20" s="70"/>
      <c r="R20" s="76"/>
      <c r="S20" s="76"/>
      <c r="T20" s="76"/>
    </row>
    <row r="21" spans="1:20" s="14" customFormat="1" ht="15" customHeight="1" x14ac:dyDescent="0.2">
      <c r="A21" s="70"/>
      <c r="B21" s="70"/>
      <c r="C21" s="70"/>
      <c r="D21" s="70" t="s">
        <v>22</v>
      </c>
      <c r="E21" s="70" t="s">
        <v>22</v>
      </c>
      <c r="F21" s="11" t="s">
        <v>32</v>
      </c>
      <c r="G21" s="11" t="s">
        <v>22</v>
      </c>
      <c r="H21" s="11" t="s">
        <v>22</v>
      </c>
      <c r="I21" s="11" t="s">
        <v>22</v>
      </c>
      <c r="J21" s="11" t="s">
        <v>555</v>
      </c>
      <c r="K21" s="12" t="s">
        <v>25</v>
      </c>
      <c r="L21" s="70" t="s">
        <v>22</v>
      </c>
      <c r="M21" s="70" t="s">
        <v>22</v>
      </c>
      <c r="N21" s="71"/>
      <c r="O21" s="11" t="s">
        <v>27</v>
      </c>
      <c r="P21" s="13">
        <v>45654</v>
      </c>
      <c r="Q21" s="70"/>
      <c r="R21" s="76"/>
      <c r="S21" s="76"/>
      <c r="T21" s="76"/>
    </row>
    <row r="22" spans="1:20" s="14" customFormat="1" ht="15" customHeight="1" x14ac:dyDescent="0.2">
      <c r="A22" s="70">
        <v>4</v>
      </c>
      <c r="B22" s="70" t="s">
        <v>556</v>
      </c>
      <c r="C22" s="70" t="s">
        <v>557</v>
      </c>
      <c r="D22" s="70" t="s">
        <v>11</v>
      </c>
      <c r="E22" s="70" t="s">
        <v>6</v>
      </c>
      <c r="F22" s="11" t="s">
        <v>558</v>
      </c>
      <c r="G22" s="11" t="s">
        <v>22</v>
      </c>
      <c r="H22" s="11" t="s">
        <v>22</v>
      </c>
      <c r="I22" s="11" t="s">
        <v>22</v>
      </c>
      <c r="J22" s="11" t="s">
        <v>559</v>
      </c>
      <c r="K22" s="12" t="s">
        <v>25</v>
      </c>
      <c r="L22" s="70" t="s">
        <v>560</v>
      </c>
      <c r="M22" s="71" t="s">
        <v>561</v>
      </c>
      <c r="N22" s="71" t="str">
        <f t="shared" ref="N22" si="4">C22&amp;"-"&amp;D22</f>
        <v>10.71.11.112-001</v>
      </c>
      <c r="O22" s="11" t="s">
        <v>27</v>
      </c>
      <c r="P22" s="13">
        <v>44469</v>
      </c>
      <c r="Q22" s="70" t="s">
        <v>58</v>
      </c>
      <c r="R22" s="76" t="e">
        <f>VLOOKUP(B22,БАЗА,6,FALSE)</f>
        <v>#N/A</v>
      </c>
      <c r="S22" s="76" t="e">
        <f>VLOOKUP(B22,БАЗА,7,FALSE)</f>
        <v>#N/A</v>
      </c>
      <c r="T22" s="76" t="e">
        <f t="shared" si="1"/>
        <v>#N/A</v>
      </c>
    </row>
    <row r="23" spans="1:20" s="14" customFormat="1" ht="15" customHeight="1" x14ac:dyDescent="0.2">
      <c r="A23" s="70"/>
      <c r="B23" s="70"/>
      <c r="C23" s="70"/>
      <c r="D23" s="70" t="s">
        <v>22</v>
      </c>
      <c r="E23" s="70" t="s">
        <v>22</v>
      </c>
      <c r="F23" s="11" t="s">
        <v>562</v>
      </c>
      <c r="G23" s="11" t="s">
        <v>22</v>
      </c>
      <c r="H23" s="11" t="s">
        <v>22</v>
      </c>
      <c r="I23" s="11" t="s">
        <v>101</v>
      </c>
      <c r="J23" s="11" t="s">
        <v>22</v>
      </c>
      <c r="K23" s="12" t="s">
        <v>25</v>
      </c>
      <c r="L23" s="70" t="s">
        <v>22</v>
      </c>
      <c r="M23" s="71" t="s">
        <v>22</v>
      </c>
      <c r="N23" s="71"/>
      <c r="O23" s="11" t="s">
        <v>27</v>
      </c>
      <c r="P23" s="13">
        <v>44469</v>
      </c>
      <c r="Q23" s="70"/>
      <c r="R23" s="76"/>
      <c r="S23" s="76"/>
      <c r="T23" s="76"/>
    </row>
    <row r="24" spans="1:20" s="14" customFormat="1" ht="15" customHeight="1" x14ac:dyDescent="0.2">
      <c r="A24" s="70"/>
      <c r="B24" s="70"/>
      <c r="C24" s="70"/>
      <c r="D24" s="70" t="s">
        <v>22</v>
      </c>
      <c r="E24" s="70" t="s">
        <v>22</v>
      </c>
      <c r="F24" s="11" t="s">
        <v>554</v>
      </c>
      <c r="G24" s="11" t="s">
        <v>22</v>
      </c>
      <c r="H24" s="11" t="s">
        <v>22</v>
      </c>
      <c r="I24" s="11" t="s">
        <v>101</v>
      </c>
      <c r="J24" s="11" t="s">
        <v>22</v>
      </c>
      <c r="K24" s="12" t="s">
        <v>25</v>
      </c>
      <c r="L24" s="70" t="s">
        <v>22</v>
      </c>
      <c r="M24" s="71" t="s">
        <v>22</v>
      </c>
      <c r="N24" s="71"/>
      <c r="O24" s="11" t="s">
        <v>27</v>
      </c>
      <c r="P24" s="13">
        <v>44469</v>
      </c>
      <c r="Q24" s="70"/>
      <c r="R24" s="76"/>
      <c r="S24" s="76"/>
      <c r="T24" s="76"/>
    </row>
    <row r="25" spans="1:20" s="14" customFormat="1" ht="15" customHeight="1" x14ac:dyDescent="0.2">
      <c r="A25" s="70"/>
      <c r="B25" s="70"/>
      <c r="C25" s="70"/>
      <c r="D25" s="70" t="s">
        <v>22</v>
      </c>
      <c r="E25" s="70" t="s">
        <v>22</v>
      </c>
      <c r="F25" s="11" t="s">
        <v>563</v>
      </c>
      <c r="G25" s="11" t="s">
        <v>22</v>
      </c>
      <c r="H25" s="11" t="s">
        <v>22</v>
      </c>
      <c r="I25" s="11" t="s">
        <v>22</v>
      </c>
      <c r="J25" s="11" t="s">
        <v>58</v>
      </c>
      <c r="K25" s="12" t="s">
        <v>25</v>
      </c>
      <c r="L25" s="70" t="s">
        <v>22</v>
      </c>
      <c r="M25" s="71" t="s">
        <v>22</v>
      </c>
      <c r="N25" s="71"/>
      <c r="O25" s="11" t="s">
        <v>27</v>
      </c>
      <c r="P25" s="13">
        <v>44469</v>
      </c>
      <c r="Q25" s="70"/>
      <c r="R25" s="76"/>
      <c r="S25" s="76"/>
      <c r="T25" s="76"/>
    </row>
    <row r="26" spans="1:20" s="14" customFormat="1" ht="15" customHeight="1" x14ac:dyDescent="0.2">
      <c r="A26" s="70"/>
      <c r="B26" s="70"/>
      <c r="C26" s="70"/>
      <c r="D26" s="70" t="s">
        <v>22</v>
      </c>
      <c r="E26" s="70" t="s">
        <v>22</v>
      </c>
      <c r="F26" s="11" t="s">
        <v>564</v>
      </c>
      <c r="G26" s="11" t="s">
        <v>22</v>
      </c>
      <c r="H26" s="11" t="s">
        <v>22</v>
      </c>
      <c r="I26" s="11" t="s">
        <v>565</v>
      </c>
      <c r="J26" s="11" t="s">
        <v>22</v>
      </c>
      <c r="K26" s="12" t="s">
        <v>25</v>
      </c>
      <c r="L26" s="70" t="s">
        <v>22</v>
      </c>
      <c r="M26" s="71" t="s">
        <v>22</v>
      </c>
      <c r="N26" s="71"/>
      <c r="O26" s="11" t="s">
        <v>27</v>
      </c>
      <c r="P26" s="13">
        <v>44469</v>
      </c>
      <c r="Q26" s="70"/>
      <c r="R26" s="76"/>
      <c r="S26" s="76"/>
      <c r="T26" s="76"/>
    </row>
    <row r="27" spans="1:20" s="14" customFormat="1" ht="15" customHeight="1" x14ac:dyDescent="0.2">
      <c r="A27" s="70"/>
      <c r="B27" s="70"/>
      <c r="C27" s="70"/>
      <c r="D27" s="70" t="s">
        <v>22</v>
      </c>
      <c r="E27" s="70" t="s">
        <v>22</v>
      </c>
      <c r="F27" s="11" t="s">
        <v>66</v>
      </c>
      <c r="G27" s="11" t="s">
        <v>22</v>
      </c>
      <c r="H27" s="11" t="s">
        <v>132</v>
      </c>
      <c r="I27" s="11" t="s">
        <v>22</v>
      </c>
      <c r="J27" s="11" t="s">
        <v>22</v>
      </c>
      <c r="K27" s="12" t="s">
        <v>6</v>
      </c>
      <c r="L27" s="70" t="s">
        <v>22</v>
      </c>
      <c r="M27" s="71" t="s">
        <v>22</v>
      </c>
      <c r="N27" s="71"/>
      <c r="O27" s="11" t="s">
        <v>27</v>
      </c>
      <c r="P27" s="13">
        <v>44469</v>
      </c>
      <c r="Q27" s="70"/>
      <c r="R27" s="76"/>
      <c r="S27" s="76"/>
      <c r="T27" s="76"/>
    </row>
    <row r="28" spans="1:20" s="14" customFormat="1" ht="15" customHeight="1" x14ac:dyDescent="0.2">
      <c r="A28" s="70"/>
      <c r="B28" s="70"/>
      <c r="C28" s="70"/>
      <c r="D28" s="70" t="s">
        <v>22</v>
      </c>
      <c r="E28" s="70" t="s">
        <v>22</v>
      </c>
      <c r="F28" s="11" t="s">
        <v>68</v>
      </c>
      <c r="G28" s="11" t="s">
        <v>22</v>
      </c>
      <c r="H28" s="11" t="s">
        <v>22</v>
      </c>
      <c r="I28" s="11" t="s">
        <v>22</v>
      </c>
      <c r="J28" s="11" t="s">
        <v>69</v>
      </c>
      <c r="K28" s="12" t="s">
        <v>25</v>
      </c>
      <c r="L28" s="70" t="s">
        <v>22</v>
      </c>
      <c r="M28" s="71" t="s">
        <v>22</v>
      </c>
      <c r="N28" s="71"/>
      <c r="O28" s="11" t="s">
        <v>27</v>
      </c>
      <c r="P28" s="13">
        <v>44469</v>
      </c>
      <c r="Q28" s="70"/>
      <c r="R28" s="76"/>
      <c r="S28" s="76"/>
      <c r="T28" s="76"/>
    </row>
    <row r="29" spans="1:20" s="14" customFormat="1" ht="15" customHeight="1" x14ac:dyDescent="0.2">
      <c r="A29" s="70"/>
      <c r="B29" s="70"/>
      <c r="C29" s="70"/>
      <c r="D29" s="70" t="s">
        <v>22</v>
      </c>
      <c r="E29" s="70" t="s">
        <v>22</v>
      </c>
      <c r="F29" s="11" t="s">
        <v>32</v>
      </c>
      <c r="G29" s="11" t="s">
        <v>22</v>
      </c>
      <c r="H29" s="11" t="s">
        <v>22</v>
      </c>
      <c r="I29" s="11" t="s">
        <v>566</v>
      </c>
      <c r="J29" s="11" t="s">
        <v>22</v>
      </c>
      <c r="K29" s="12" t="s">
        <v>25</v>
      </c>
      <c r="L29" s="70" t="s">
        <v>22</v>
      </c>
      <c r="M29" s="71" t="s">
        <v>22</v>
      </c>
      <c r="N29" s="71"/>
      <c r="O29" s="11" t="s">
        <v>27</v>
      </c>
      <c r="P29" s="13">
        <v>44469</v>
      </c>
      <c r="Q29" s="70"/>
      <c r="R29" s="76"/>
      <c r="S29" s="76"/>
      <c r="T29" s="76"/>
    </row>
    <row r="30" spans="1:20" s="5" customFormat="1" ht="15" customHeight="1" x14ac:dyDescent="0.2">
      <c r="A30" s="62">
        <v>5</v>
      </c>
      <c r="B30" s="62" t="s">
        <v>574</v>
      </c>
      <c r="C30" s="62" t="s">
        <v>88</v>
      </c>
      <c r="D30" s="62" t="s">
        <v>11</v>
      </c>
      <c r="E30" s="62" t="s">
        <v>6</v>
      </c>
      <c r="F30" s="2" t="s">
        <v>90</v>
      </c>
      <c r="G30" s="2" t="s">
        <v>22</v>
      </c>
      <c r="H30" s="2" t="s">
        <v>22</v>
      </c>
      <c r="I30" s="2" t="s">
        <v>22</v>
      </c>
      <c r="J30" s="2" t="s">
        <v>575</v>
      </c>
      <c r="K30" s="3" t="s">
        <v>25</v>
      </c>
      <c r="L30" s="62" t="s">
        <v>576</v>
      </c>
      <c r="M30" s="71" t="s">
        <v>577</v>
      </c>
      <c r="N30" s="71" t="str">
        <f t="shared" ref="N30" si="5">C30&amp;"-"&amp;D30</f>
        <v>01.25.19.190-001</v>
      </c>
      <c r="O30" s="2" t="s">
        <v>27</v>
      </c>
      <c r="P30" s="4">
        <v>44347</v>
      </c>
      <c r="Q30" s="62" t="s">
        <v>58</v>
      </c>
      <c r="R30" s="75" t="e">
        <f>VLOOKUP(B30,БАЗА,6,FALSE)</f>
        <v>#N/A</v>
      </c>
      <c r="S30" s="75" t="e">
        <f>VLOOKUP(B30,БАЗА,7,FALSE)</f>
        <v>#N/A</v>
      </c>
      <c r="T30" s="75" t="e">
        <f t="shared" si="1"/>
        <v>#N/A</v>
      </c>
    </row>
    <row r="31" spans="1:20" s="5" customFormat="1" ht="15" customHeight="1" x14ac:dyDescent="0.2">
      <c r="A31" s="62"/>
      <c r="B31" s="62"/>
      <c r="C31" s="62"/>
      <c r="D31" s="62" t="s">
        <v>22</v>
      </c>
      <c r="E31" s="62" t="s">
        <v>22</v>
      </c>
      <c r="F31" s="2" t="s">
        <v>96</v>
      </c>
      <c r="G31" s="2" t="s">
        <v>22</v>
      </c>
      <c r="H31" s="2" t="s">
        <v>22</v>
      </c>
      <c r="I31" s="2" t="s">
        <v>22</v>
      </c>
      <c r="J31" s="2" t="s">
        <v>97</v>
      </c>
      <c r="K31" s="3" t="s">
        <v>25</v>
      </c>
      <c r="L31" s="62" t="s">
        <v>22</v>
      </c>
      <c r="M31" s="71" t="s">
        <v>22</v>
      </c>
      <c r="N31" s="71"/>
      <c r="O31" s="2" t="s">
        <v>27</v>
      </c>
      <c r="P31" s="4">
        <v>44347</v>
      </c>
      <c r="Q31" s="62"/>
      <c r="R31" s="75"/>
      <c r="S31" s="75"/>
      <c r="T31" s="75"/>
    </row>
    <row r="32" spans="1:20" s="5" customFormat="1" ht="15" customHeight="1" x14ac:dyDescent="0.2">
      <c r="A32" s="62"/>
      <c r="B32" s="62"/>
      <c r="C32" s="62"/>
      <c r="D32" s="62" t="s">
        <v>22</v>
      </c>
      <c r="E32" s="62" t="s">
        <v>22</v>
      </c>
      <c r="F32" s="2" t="s">
        <v>98</v>
      </c>
      <c r="G32" s="2" t="s">
        <v>22</v>
      </c>
      <c r="H32" s="2" t="s">
        <v>22</v>
      </c>
      <c r="I32" s="2" t="s">
        <v>22</v>
      </c>
      <c r="J32" s="2" t="s">
        <v>99</v>
      </c>
      <c r="K32" s="3" t="s">
        <v>25</v>
      </c>
      <c r="L32" s="62" t="s">
        <v>22</v>
      </c>
      <c r="M32" s="71" t="s">
        <v>22</v>
      </c>
      <c r="N32" s="71"/>
      <c r="O32" s="2" t="s">
        <v>27</v>
      </c>
      <c r="P32" s="4">
        <v>44347</v>
      </c>
      <c r="Q32" s="62"/>
      <c r="R32" s="75"/>
      <c r="S32" s="75"/>
      <c r="T32" s="75"/>
    </row>
    <row r="33" spans="1:20" s="5" customFormat="1" ht="15" customHeight="1" x14ac:dyDescent="0.2">
      <c r="A33" s="62"/>
      <c r="B33" s="62"/>
      <c r="C33" s="62"/>
      <c r="D33" s="62" t="s">
        <v>22</v>
      </c>
      <c r="E33" s="62" t="s">
        <v>22</v>
      </c>
      <c r="F33" s="2" t="s">
        <v>30</v>
      </c>
      <c r="G33" s="2" t="s">
        <v>22</v>
      </c>
      <c r="H33" s="2" t="s">
        <v>22</v>
      </c>
      <c r="I33" s="2" t="s">
        <v>22</v>
      </c>
      <c r="J33" s="2" t="s">
        <v>31</v>
      </c>
      <c r="K33" s="3" t="s">
        <v>25</v>
      </c>
      <c r="L33" s="62" t="s">
        <v>22</v>
      </c>
      <c r="M33" s="71" t="s">
        <v>22</v>
      </c>
      <c r="N33" s="71"/>
      <c r="O33" s="2" t="s">
        <v>27</v>
      </c>
      <c r="P33" s="4">
        <v>44347</v>
      </c>
      <c r="Q33" s="62"/>
      <c r="R33" s="75"/>
      <c r="S33" s="75"/>
      <c r="T33" s="75"/>
    </row>
    <row r="34" spans="1:20" s="5" customFormat="1" ht="15" customHeight="1" x14ac:dyDescent="0.2">
      <c r="A34" s="62"/>
      <c r="B34" s="62"/>
      <c r="C34" s="62"/>
      <c r="D34" s="62" t="s">
        <v>22</v>
      </c>
      <c r="E34" s="62" t="s">
        <v>22</v>
      </c>
      <c r="F34" s="2" t="s">
        <v>32</v>
      </c>
      <c r="G34" s="2" t="s">
        <v>22</v>
      </c>
      <c r="H34" s="2" t="s">
        <v>22</v>
      </c>
      <c r="I34" s="2" t="s">
        <v>578</v>
      </c>
      <c r="J34" s="2" t="s">
        <v>22</v>
      </c>
      <c r="K34" s="3" t="s">
        <v>25</v>
      </c>
      <c r="L34" s="62" t="s">
        <v>22</v>
      </c>
      <c r="M34" s="71" t="s">
        <v>22</v>
      </c>
      <c r="N34" s="71"/>
      <c r="O34" s="2" t="s">
        <v>27</v>
      </c>
      <c r="P34" s="4">
        <v>44347</v>
      </c>
      <c r="Q34" s="62"/>
      <c r="R34" s="75"/>
      <c r="S34" s="75"/>
      <c r="T34" s="75"/>
    </row>
    <row r="35" spans="1:20" s="5" customFormat="1" ht="15" customHeight="1" x14ac:dyDescent="0.2">
      <c r="A35" s="62">
        <v>6</v>
      </c>
      <c r="B35" s="62" t="s">
        <v>648</v>
      </c>
      <c r="C35" s="62" t="s">
        <v>649</v>
      </c>
      <c r="D35" s="62" t="s">
        <v>11</v>
      </c>
      <c r="E35" s="62" t="s">
        <v>6</v>
      </c>
      <c r="F35" s="2" t="s">
        <v>66</v>
      </c>
      <c r="G35" s="2" t="s">
        <v>22</v>
      </c>
      <c r="H35" s="2" t="s">
        <v>132</v>
      </c>
      <c r="I35" s="2" t="s">
        <v>22</v>
      </c>
      <c r="J35" s="2" t="s">
        <v>22</v>
      </c>
      <c r="K35" s="3" t="s">
        <v>6</v>
      </c>
      <c r="L35" s="62" t="s">
        <v>650</v>
      </c>
      <c r="M35" s="62" t="s">
        <v>22</v>
      </c>
      <c r="N35" s="71" t="str">
        <f t="shared" ref="N35" si="6">C35&amp;"-"&amp;D35</f>
        <v>10.39.22.130-001</v>
      </c>
      <c r="O35" s="2" t="s">
        <v>27</v>
      </c>
      <c r="P35" s="4">
        <v>44074</v>
      </c>
      <c r="Q35" s="62" t="s">
        <v>58</v>
      </c>
      <c r="R35" s="75" t="e">
        <f>VLOOKUP(B35,БАЗА,6,FALSE)</f>
        <v>#N/A</v>
      </c>
      <c r="S35" s="75" t="e">
        <f>VLOOKUP(B35,БАЗА,7,FALSE)</f>
        <v>#N/A</v>
      </c>
      <c r="T35" s="75" t="e">
        <f t="shared" si="1"/>
        <v>#N/A</v>
      </c>
    </row>
    <row r="36" spans="1:20" s="5" customFormat="1" ht="15" customHeight="1" x14ac:dyDescent="0.2">
      <c r="A36" s="62"/>
      <c r="B36" s="62"/>
      <c r="C36" s="62"/>
      <c r="D36" s="62" t="s">
        <v>22</v>
      </c>
      <c r="E36" s="62" t="s">
        <v>22</v>
      </c>
      <c r="F36" s="2" t="s">
        <v>651</v>
      </c>
      <c r="G36" s="2" t="s">
        <v>22</v>
      </c>
      <c r="H36" s="2" t="s">
        <v>22</v>
      </c>
      <c r="I36" s="2" t="s">
        <v>22</v>
      </c>
      <c r="J36" s="2" t="s">
        <v>652</v>
      </c>
      <c r="K36" s="3" t="s">
        <v>25</v>
      </c>
      <c r="L36" s="62" t="s">
        <v>22</v>
      </c>
      <c r="M36" s="62" t="s">
        <v>22</v>
      </c>
      <c r="N36" s="71"/>
      <c r="O36" s="2" t="s">
        <v>27</v>
      </c>
      <c r="P36" s="4">
        <v>44074</v>
      </c>
      <c r="Q36" s="62"/>
      <c r="R36" s="75"/>
      <c r="S36" s="75"/>
      <c r="T36" s="75"/>
    </row>
    <row r="37" spans="1:20" s="5" customFormat="1" ht="15" customHeight="1" x14ac:dyDescent="0.2">
      <c r="A37" s="62"/>
      <c r="B37" s="62"/>
      <c r="C37" s="62"/>
      <c r="D37" s="62" t="s">
        <v>22</v>
      </c>
      <c r="E37" s="62" t="s">
        <v>22</v>
      </c>
      <c r="F37" s="2" t="s">
        <v>82</v>
      </c>
      <c r="G37" s="2" t="s">
        <v>22</v>
      </c>
      <c r="H37" s="2" t="s">
        <v>22</v>
      </c>
      <c r="I37" s="2" t="s">
        <v>22</v>
      </c>
      <c r="J37" s="2" t="s">
        <v>83</v>
      </c>
      <c r="K37" s="3" t="s">
        <v>25</v>
      </c>
      <c r="L37" s="62" t="s">
        <v>22</v>
      </c>
      <c r="M37" s="62" t="s">
        <v>22</v>
      </c>
      <c r="N37" s="71"/>
      <c r="O37" s="2" t="s">
        <v>27</v>
      </c>
      <c r="P37" s="4">
        <v>44074</v>
      </c>
      <c r="Q37" s="62"/>
      <c r="R37" s="75"/>
      <c r="S37" s="75"/>
      <c r="T37" s="75"/>
    </row>
    <row r="38" spans="1:20" s="5" customFormat="1" ht="15" customHeight="1" x14ac:dyDescent="0.2">
      <c r="A38" s="62"/>
      <c r="B38" s="62"/>
      <c r="C38" s="62"/>
      <c r="D38" s="62" t="s">
        <v>22</v>
      </c>
      <c r="E38" s="62" t="s">
        <v>22</v>
      </c>
      <c r="F38" s="2" t="s">
        <v>131</v>
      </c>
      <c r="G38" s="2" t="s">
        <v>22</v>
      </c>
      <c r="H38" s="2" t="s">
        <v>22</v>
      </c>
      <c r="I38" s="2" t="s">
        <v>22</v>
      </c>
      <c r="J38" s="2" t="s">
        <v>102</v>
      </c>
      <c r="K38" s="3" t="s">
        <v>25</v>
      </c>
      <c r="L38" s="62" t="s">
        <v>22</v>
      </c>
      <c r="M38" s="62" t="s">
        <v>22</v>
      </c>
      <c r="N38" s="71"/>
      <c r="O38" s="2" t="s">
        <v>27</v>
      </c>
      <c r="P38" s="4">
        <v>44074</v>
      </c>
      <c r="Q38" s="62"/>
      <c r="R38" s="75"/>
      <c r="S38" s="75"/>
      <c r="T38" s="75"/>
    </row>
    <row r="39" spans="1:20" s="5" customFormat="1" ht="15" customHeight="1" x14ac:dyDescent="0.2">
      <c r="A39" s="62"/>
      <c r="B39" s="62"/>
      <c r="C39" s="62"/>
      <c r="D39" s="62" t="s">
        <v>22</v>
      </c>
      <c r="E39" s="62" t="s">
        <v>22</v>
      </c>
      <c r="F39" s="2" t="s">
        <v>68</v>
      </c>
      <c r="G39" s="2" t="s">
        <v>22</v>
      </c>
      <c r="H39" s="2" t="s">
        <v>22</v>
      </c>
      <c r="I39" s="2" t="s">
        <v>22</v>
      </c>
      <c r="J39" s="2" t="s">
        <v>69</v>
      </c>
      <c r="K39" s="3" t="s">
        <v>25</v>
      </c>
      <c r="L39" s="62" t="s">
        <v>22</v>
      </c>
      <c r="M39" s="62" t="s">
        <v>22</v>
      </c>
      <c r="N39" s="71"/>
      <c r="O39" s="2" t="s">
        <v>27</v>
      </c>
      <c r="P39" s="4">
        <v>44074</v>
      </c>
      <c r="Q39" s="62"/>
      <c r="R39" s="75"/>
      <c r="S39" s="75"/>
      <c r="T39" s="75"/>
    </row>
    <row r="40" spans="1:20" s="5" customFormat="1" ht="15" customHeight="1" x14ac:dyDescent="0.2">
      <c r="A40" s="62"/>
      <c r="B40" s="62"/>
      <c r="C40" s="62"/>
      <c r="D40" s="62" t="s">
        <v>22</v>
      </c>
      <c r="E40" s="62" t="s">
        <v>22</v>
      </c>
      <c r="F40" s="2" t="s">
        <v>32</v>
      </c>
      <c r="G40" s="2" t="s">
        <v>22</v>
      </c>
      <c r="H40" s="2" t="s">
        <v>22</v>
      </c>
      <c r="I40" s="2" t="s">
        <v>22</v>
      </c>
      <c r="J40" s="2" t="s">
        <v>653</v>
      </c>
      <c r="K40" s="3" t="s">
        <v>25</v>
      </c>
      <c r="L40" s="62" t="s">
        <v>22</v>
      </c>
      <c r="M40" s="62" t="s">
        <v>22</v>
      </c>
      <c r="N40" s="71"/>
      <c r="O40" s="2" t="s">
        <v>27</v>
      </c>
      <c r="P40" s="4">
        <v>44074</v>
      </c>
      <c r="Q40" s="62"/>
      <c r="R40" s="75"/>
      <c r="S40" s="75"/>
      <c r="T40" s="75"/>
    </row>
    <row r="41" spans="1:20" s="5" customFormat="1" ht="15" customHeight="1" x14ac:dyDescent="0.2">
      <c r="A41" s="62">
        <v>7</v>
      </c>
      <c r="B41" s="62" t="s">
        <v>654</v>
      </c>
      <c r="C41" s="62" t="s">
        <v>655</v>
      </c>
      <c r="D41" s="62" t="s">
        <v>156</v>
      </c>
      <c r="E41" s="62" t="s">
        <v>6</v>
      </c>
      <c r="F41" s="2" t="s">
        <v>656</v>
      </c>
      <c r="G41" s="2" t="s">
        <v>22</v>
      </c>
      <c r="H41" s="2" t="s">
        <v>22</v>
      </c>
      <c r="I41" s="2" t="s">
        <v>22</v>
      </c>
      <c r="J41" s="2" t="s">
        <v>657</v>
      </c>
      <c r="K41" s="3" t="s">
        <v>25</v>
      </c>
      <c r="L41" s="62" t="s">
        <v>658</v>
      </c>
      <c r="M41" s="71" t="s">
        <v>659</v>
      </c>
      <c r="N41" s="71" t="str">
        <f t="shared" ref="N41" si="7">C41&amp;"-"&amp;D41</f>
        <v>10.39.25.132-003</v>
      </c>
      <c r="O41" s="2" t="s">
        <v>27</v>
      </c>
      <c r="P41" s="4">
        <v>44347</v>
      </c>
      <c r="Q41" s="62" t="s">
        <v>58</v>
      </c>
      <c r="R41" s="75" t="e">
        <f>VLOOKUP(B41,БАЗА,6,FALSE)</f>
        <v>#N/A</v>
      </c>
      <c r="S41" s="75" t="e">
        <f>VLOOKUP(B41,БАЗА,7,FALSE)</f>
        <v>#N/A</v>
      </c>
      <c r="T41" s="75" t="e">
        <f t="shared" ref="T41:T62" si="8">ROUND(R41*S41,2)</f>
        <v>#N/A</v>
      </c>
    </row>
    <row r="42" spans="1:20" s="5" customFormat="1" ht="15" customHeight="1" x14ac:dyDescent="0.2">
      <c r="A42" s="62"/>
      <c r="B42" s="62"/>
      <c r="C42" s="62"/>
      <c r="D42" s="62" t="s">
        <v>22</v>
      </c>
      <c r="E42" s="62" t="s">
        <v>22</v>
      </c>
      <c r="F42" s="2" t="s">
        <v>96</v>
      </c>
      <c r="G42" s="2" t="s">
        <v>22</v>
      </c>
      <c r="H42" s="2" t="s">
        <v>22</v>
      </c>
      <c r="I42" s="2" t="s">
        <v>22</v>
      </c>
      <c r="J42" s="2" t="s">
        <v>97</v>
      </c>
      <c r="K42" s="3" t="s">
        <v>25</v>
      </c>
      <c r="L42" s="62" t="s">
        <v>22</v>
      </c>
      <c r="M42" s="71" t="s">
        <v>22</v>
      </c>
      <c r="N42" s="71"/>
      <c r="O42" s="2" t="s">
        <v>27</v>
      </c>
      <c r="P42" s="4">
        <v>44347</v>
      </c>
      <c r="Q42" s="62"/>
      <c r="R42" s="75"/>
      <c r="S42" s="75"/>
      <c r="T42" s="75"/>
    </row>
    <row r="43" spans="1:20" s="5" customFormat="1" ht="15" customHeight="1" x14ac:dyDescent="0.2">
      <c r="A43" s="62"/>
      <c r="B43" s="62"/>
      <c r="C43" s="62"/>
      <c r="D43" s="62" t="s">
        <v>22</v>
      </c>
      <c r="E43" s="62" t="s">
        <v>22</v>
      </c>
      <c r="F43" s="2" t="s">
        <v>660</v>
      </c>
      <c r="G43" s="2" t="s">
        <v>22</v>
      </c>
      <c r="H43" s="2" t="s">
        <v>22</v>
      </c>
      <c r="I43" s="2" t="s">
        <v>22</v>
      </c>
      <c r="J43" s="2" t="s">
        <v>661</v>
      </c>
      <c r="K43" s="3" t="s">
        <v>25</v>
      </c>
      <c r="L43" s="62" t="s">
        <v>22</v>
      </c>
      <c r="M43" s="71" t="s">
        <v>22</v>
      </c>
      <c r="N43" s="71"/>
      <c r="O43" s="2" t="s">
        <v>27</v>
      </c>
      <c r="P43" s="4">
        <v>44347</v>
      </c>
      <c r="Q43" s="62"/>
      <c r="R43" s="75"/>
      <c r="S43" s="75"/>
      <c r="T43" s="75"/>
    </row>
    <row r="44" spans="1:20" s="5" customFormat="1" ht="15" customHeight="1" x14ac:dyDescent="0.2">
      <c r="A44" s="62"/>
      <c r="B44" s="62"/>
      <c r="C44" s="62"/>
      <c r="D44" s="62" t="s">
        <v>22</v>
      </c>
      <c r="E44" s="62" t="s">
        <v>22</v>
      </c>
      <c r="F44" s="2" t="s">
        <v>100</v>
      </c>
      <c r="G44" s="2" t="s">
        <v>22</v>
      </c>
      <c r="H44" s="2" t="s">
        <v>22</v>
      </c>
      <c r="I44" s="2" t="s">
        <v>22</v>
      </c>
      <c r="J44" s="2" t="s">
        <v>178</v>
      </c>
      <c r="K44" s="3" t="s">
        <v>25</v>
      </c>
      <c r="L44" s="62" t="s">
        <v>22</v>
      </c>
      <c r="M44" s="71" t="s">
        <v>22</v>
      </c>
      <c r="N44" s="71"/>
      <c r="O44" s="2" t="s">
        <v>27</v>
      </c>
      <c r="P44" s="4">
        <v>44347</v>
      </c>
      <c r="Q44" s="62"/>
      <c r="R44" s="75"/>
      <c r="S44" s="75"/>
      <c r="T44" s="75"/>
    </row>
    <row r="45" spans="1:20" s="5" customFormat="1" ht="15" customHeight="1" x14ac:dyDescent="0.2">
      <c r="A45" s="62"/>
      <c r="B45" s="62"/>
      <c r="C45" s="62"/>
      <c r="D45" s="62" t="s">
        <v>22</v>
      </c>
      <c r="E45" s="62" t="s">
        <v>22</v>
      </c>
      <c r="F45" s="2" t="s">
        <v>23</v>
      </c>
      <c r="G45" s="2" t="s">
        <v>22</v>
      </c>
      <c r="H45" s="2" t="s">
        <v>22</v>
      </c>
      <c r="I45" s="2" t="s">
        <v>22</v>
      </c>
      <c r="J45" s="2" t="s">
        <v>102</v>
      </c>
      <c r="K45" s="3" t="s">
        <v>25</v>
      </c>
      <c r="L45" s="62" t="s">
        <v>22</v>
      </c>
      <c r="M45" s="71" t="s">
        <v>22</v>
      </c>
      <c r="N45" s="71"/>
      <c r="O45" s="2" t="s">
        <v>27</v>
      </c>
      <c r="P45" s="4">
        <v>44347</v>
      </c>
      <c r="Q45" s="62"/>
      <c r="R45" s="75"/>
      <c r="S45" s="75"/>
      <c r="T45" s="75"/>
    </row>
    <row r="46" spans="1:20" s="5" customFormat="1" ht="15" customHeight="1" x14ac:dyDescent="0.2">
      <c r="A46" s="62"/>
      <c r="B46" s="62"/>
      <c r="C46" s="62"/>
      <c r="D46" s="62" t="s">
        <v>22</v>
      </c>
      <c r="E46" s="62" t="s">
        <v>22</v>
      </c>
      <c r="F46" s="2" t="s">
        <v>30</v>
      </c>
      <c r="G46" s="2" t="s">
        <v>22</v>
      </c>
      <c r="H46" s="2" t="s">
        <v>22</v>
      </c>
      <c r="I46" s="2" t="s">
        <v>22</v>
      </c>
      <c r="J46" s="2" t="s">
        <v>31</v>
      </c>
      <c r="K46" s="3" t="s">
        <v>25</v>
      </c>
      <c r="L46" s="62" t="s">
        <v>22</v>
      </c>
      <c r="M46" s="71" t="s">
        <v>22</v>
      </c>
      <c r="N46" s="71"/>
      <c r="O46" s="2" t="s">
        <v>27</v>
      </c>
      <c r="P46" s="4">
        <v>44347</v>
      </c>
      <c r="Q46" s="62"/>
      <c r="R46" s="75"/>
      <c r="S46" s="75"/>
      <c r="T46" s="75"/>
    </row>
    <row r="47" spans="1:20" s="5" customFormat="1" ht="15" customHeight="1" x14ac:dyDescent="0.2">
      <c r="A47" s="62"/>
      <c r="B47" s="62"/>
      <c r="C47" s="62"/>
      <c r="D47" s="62" t="s">
        <v>22</v>
      </c>
      <c r="E47" s="62" t="s">
        <v>22</v>
      </c>
      <c r="F47" s="2" t="s">
        <v>32</v>
      </c>
      <c r="G47" s="2" t="s">
        <v>22</v>
      </c>
      <c r="H47" s="2" t="s">
        <v>22</v>
      </c>
      <c r="I47" s="2" t="s">
        <v>22</v>
      </c>
      <c r="J47" s="2" t="s">
        <v>662</v>
      </c>
      <c r="K47" s="3" t="s">
        <v>25</v>
      </c>
      <c r="L47" s="62" t="s">
        <v>22</v>
      </c>
      <c r="M47" s="71" t="s">
        <v>22</v>
      </c>
      <c r="N47" s="71"/>
      <c r="O47" s="2" t="s">
        <v>27</v>
      </c>
      <c r="P47" s="4">
        <v>44347</v>
      </c>
      <c r="Q47" s="62"/>
      <c r="R47" s="75"/>
      <c r="S47" s="75"/>
      <c r="T47" s="75"/>
    </row>
    <row r="48" spans="1:20" s="5" customFormat="1" ht="15" customHeight="1" x14ac:dyDescent="0.2">
      <c r="A48" s="62">
        <v>8</v>
      </c>
      <c r="B48" s="62" t="s">
        <v>663</v>
      </c>
      <c r="C48" s="62" t="s">
        <v>664</v>
      </c>
      <c r="D48" s="62" t="s">
        <v>5</v>
      </c>
      <c r="E48" s="62" t="s">
        <v>6</v>
      </c>
      <c r="F48" s="2" t="s">
        <v>665</v>
      </c>
      <c r="G48" s="2" t="s">
        <v>22</v>
      </c>
      <c r="H48" s="2" t="s">
        <v>22</v>
      </c>
      <c r="I48" s="2" t="s">
        <v>666</v>
      </c>
      <c r="J48" s="2" t="s">
        <v>22</v>
      </c>
      <c r="K48" s="3" t="s">
        <v>25</v>
      </c>
      <c r="L48" s="62" t="s">
        <v>667</v>
      </c>
      <c r="M48" s="71" t="s">
        <v>668</v>
      </c>
      <c r="N48" s="71" t="str">
        <f t="shared" ref="N48" si="9">C48&amp;"-"&amp;D48</f>
        <v>10.39.25.134-002</v>
      </c>
      <c r="O48" s="2" t="s">
        <v>27</v>
      </c>
      <c r="P48" s="4">
        <v>44985</v>
      </c>
      <c r="Q48" s="62" t="s">
        <v>58</v>
      </c>
      <c r="R48" s="75" t="e">
        <f>VLOOKUP(B48,БАЗА,6,FALSE)</f>
        <v>#N/A</v>
      </c>
      <c r="S48" s="75" t="e">
        <f>VLOOKUP(B48,БАЗА,7,FALSE)</f>
        <v>#N/A</v>
      </c>
      <c r="T48" s="75" t="e">
        <f t="shared" si="8"/>
        <v>#N/A</v>
      </c>
    </row>
    <row r="49" spans="1:20" s="5" customFormat="1" ht="15" customHeight="1" x14ac:dyDescent="0.2">
      <c r="A49" s="62"/>
      <c r="B49" s="62"/>
      <c r="C49" s="62"/>
      <c r="D49" s="62" t="s">
        <v>22</v>
      </c>
      <c r="E49" s="62" t="s">
        <v>22</v>
      </c>
      <c r="F49" s="2" t="s">
        <v>100</v>
      </c>
      <c r="G49" s="2" t="s">
        <v>22</v>
      </c>
      <c r="H49" s="2" t="s">
        <v>22</v>
      </c>
      <c r="I49" s="2" t="s">
        <v>22</v>
      </c>
      <c r="J49" s="2" t="s">
        <v>178</v>
      </c>
      <c r="K49" s="3" t="s">
        <v>25</v>
      </c>
      <c r="L49" s="62" t="s">
        <v>22</v>
      </c>
      <c r="M49" s="71" t="s">
        <v>22</v>
      </c>
      <c r="N49" s="71"/>
      <c r="O49" s="2" t="s">
        <v>27</v>
      </c>
      <c r="P49" s="4">
        <v>44985</v>
      </c>
      <c r="Q49" s="62"/>
      <c r="R49" s="75"/>
      <c r="S49" s="75"/>
      <c r="T49" s="75"/>
    </row>
    <row r="50" spans="1:20" s="5" customFormat="1" ht="15" customHeight="1" x14ac:dyDescent="0.2">
      <c r="A50" s="62"/>
      <c r="B50" s="62"/>
      <c r="C50" s="62"/>
      <c r="D50" s="62" t="s">
        <v>22</v>
      </c>
      <c r="E50" s="62" t="s">
        <v>22</v>
      </c>
      <c r="F50" s="2" t="s">
        <v>30</v>
      </c>
      <c r="G50" s="2" t="s">
        <v>22</v>
      </c>
      <c r="H50" s="2" t="s">
        <v>22</v>
      </c>
      <c r="I50" s="2" t="s">
        <v>22</v>
      </c>
      <c r="J50" s="2" t="s">
        <v>31</v>
      </c>
      <c r="K50" s="3" t="s">
        <v>25</v>
      </c>
      <c r="L50" s="62" t="s">
        <v>22</v>
      </c>
      <c r="M50" s="71" t="s">
        <v>22</v>
      </c>
      <c r="N50" s="71"/>
      <c r="O50" s="2" t="s">
        <v>27</v>
      </c>
      <c r="P50" s="4">
        <v>44985</v>
      </c>
      <c r="Q50" s="62"/>
      <c r="R50" s="75"/>
      <c r="S50" s="75"/>
      <c r="T50" s="75"/>
    </row>
    <row r="51" spans="1:20" s="5" customFormat="1" ht="15" customHeight="1" x14ac:dyDescent="0.2">
      <c r="A51" s="62"/>
      <c r="B51" s="62"/>
      <c r="C51" s="62"/>
      <c r="D51" s="62" t="s">
        <v>22</v>
      </c>
      <c r="E51" s="62" t="s">
        <v>22</v>
      </c>
      <c r="F51" s="2" t="s">
        <v>32</v>
      </c>
      <c r="G51" s="2" t="s">
        <v>22</v>
      </c>
      <c r="H51" s="2" t="s">
        <v>22</v>
      </c>
      <c r="I51" s="2" t="s">
        <v>669</v>
      </c>
      <c r="J51" s="2" t="s">
        <v>22</v>
      </c>
      <c r="K51" s="3" t="s">
        <v>25</v>
      </c>
      <c r="L51" s="62" t="s">
        <v>22</v>
      </c>
      <c r="M51" s="71" t="s">
        <v>22</v>
      </c>
      <c r="N51" s="71"/>
      <c r="O51" s="2" t="s">
        <v>27</v>
      </c>
      <c r="P51" s="4">
        <v>44985</v>
      </c>
      <c r="Q51" s="62"/>
      <c r="R51" s="75"/>
      <c r="S51" s="75"/>
      <c r="T51" s="75"/>
    </row>
    <row r="52" spans="1:20" s="14" customFormat="1" ht="15" customHeight="1" x14ac:dyDescent="0.2">
      <c r="A52" s="70">
        <v>9</v>
      </c>
      <c r="B52" s="70" t="s">
        <v>670</v>
      </c>
      <c r="C52" s="70" t="s">
        <v>671</v>
      </c>
      <c r="D52" s="70" t="s">
        <v>11</v>
      </c>
      <c r="E52" s="70" t="s">
        <v>6</v>
      </c>
      <c r="F52" s="11" t="s">
        <v>672</v>
      </c>
      <c r="G52" s="11" t="s">
        <v>22</v>
      </c>
      <c r="H52" s="11" t="s">
        <v>22</v>
      </c>
      <c r="I52" s="11" t="s">
        <v>22</v>
      </c>
      <c r="J52" s="11" t="s">
        <v>673</v>
      </c>
      <c r="K52" s="12" t="s">
        <v>25</v>
      </c>
      <c r="L52" s="70" t="s">
        <v>674</v>
      </c>
      <c r="M52" s="71" t="s">
        <v>675</v>
      </c>
      <c r="N52" s="71" t="str">
        <f t="shared" ref="N52:N57" si="10">C52&amp;"-"&amp;D52</f>
        <v>10.72.11.120-001</v>
      </c>
      <c r="O52" s="11" t="s">
        <v>27</v>
      </c>
      <c r="P52" s="13">
        <v>45443</v>
      </c>
      <c r="Q52" s="70" t="s">
        <v>58</v>
      </c>
      <c r="R52" s="76" t="e">
        <f>VLOOKUP(B52,БАЗА,6,FALSE)</f>
        <v>#N/A</v>
      </c>
      <c r="S52" s="76" t="e">
        <f>VLOOKUP(B52,БАЗА,7,FALSE)</f>
        <v>#N/A</v>
      </c>
      <c r="T52" s="76" t="e">
        <f t="shared" si="8"/>
        <v>#N/A</v>
      </c>
    </row>
    <row r="53" spans="1:20" s="14" customFormat="1" ht="15" customHeight="1" x14ac:dyDescent="0.2">
      <c r="A53" s="70"/>
      <c r="B53" s="70"/>
      <c r="C53" s="70"/>
      <c r="D53" s="70" t="s">
        <v>22</v>
      </c>
      <c r="E53" s="70" t="s">
        <v>22</v>
      </c>
      <c r="F53" s="11" t="s">
        <v>595</v>
      </c>
      <c r="G53" s="11" t="s">
        <v>22</v>
      </c>
      <c r="H53" s="11" t="s">
        <v>22</v>
      </c>
      <c r="I53" s="11" t="s">
        <v>101</v>
      </c>
      <c r="J53" s="11" t="s">
        <v>22</v>
      </c>
      <c r="K53" s="12" t="s">
        <v>25</v>
      </c>
      <c r="L53" s="70" t="s">
        <v>22</v>
      </c>
      <c r="M53" s="71" t="s">
        <v>22</v>
      </c>
      <c r="N53" s="71"/>
      <c r="O53" s="11" t="s">
        <v>27</v>
      </c>
      <c r="P53" s="13">
        <v>45443</v>
      </c>
      <c r="Q53" s="70"/>
      <c r="R53" s="76"/>
      <c r="S53" s="76"/>
      <c r="T53" s="76"/>
    </row>
    <row r="54" spans="1:20" s="14" customFormat="1" ht="15" customHeight="1" x14ac:dyDescent="0.2">
      <c r="A54" s="70"/>
      <c r="B54" s="70"/>
      <c r="C54" s="70"/>
      <c r="D54" s="70" t="s">
        <v>22</v>
      </c>
      <c r="E54" s="70" t="s">
        <v>22</v>
      </c>
      <c r="F54" s="11" t="s">
        <v>343</v>
      </c>
      <c r="G54" s="11" t="s">
        <v>22</v>
      </c>
      <c r="H54" s="11" t="s">
        <v>22</v>
      </c>
      <c r="I54" s="11" t="s">
        <v>22</v>
      </c>
      <c r="J54" s="11" t="s">
        <v>369</v>
      </c>
      <c r="K54" s="12" t="s">
        <v>25</v>
      </c>
      <c r="L54" s="70" t="s">
        <v>22</v>
      </c>
      <c r="M54" s="71" t="s">
        <v>22</v>
      </c>
      <c r="N54" s="71"/>
      <c r="O54" s="11" t="s">
        <v>27</v>
      </c>
      <c r="P54" s="13">
        <v>45443</v>
      </c>
      <c r="Q54" s="70"/>
      <c r="R54" s="76"/>
      <c r="S54" s="76"/>
      <c r="T54" s="76"/>
    </row>
    <row r="55" spans="1:20" s="14" customFormat="1" ht="15" customHeight="1" x14ac:dyDescent="0.2">
      <c r="A55" s="70"/>
      <c r="B55" s="70"/>
      <c r="C55" s="70"/>
      <c r="D55" s="70" t="s">
        <v>22</v>
      </c>
      <c r="E55" s="70" t="s">
        <v>22</v>
      </c>
      <c r="F55" s="11" t="s">
        <v>68</v>
      </c>
      <c r="G55" s="11" t="s">
        <v>22</v>
      </c>
      <c r="H55" s="11" t="s">
        <v>22</v>
      </c>
      <c r="I55" s="11" t="s">
        <v>22</v>
      </c>
      <c r="J55" s="11" t="s">
        <v>69</v>
      </c>
      <c r="K55" s="12" t="s">
        <v>25</v>
      </c>
      <c r="L55" s="70" t="s">
        <v>22</v>
      </c>
      <c r="M55" s="71" t="s">
        <v>22</v>
      </c>
      <c r="N55" s="71"/>
      <c r="O55" s="11" t="s">
        <v>27</v>
      </c>
      <c r="P55" s="13">
        <v>45443</v>
      </c>
      <c r="Q55" s="70"/>
      <c r="R55" s="76"/>
      <c r="S55" s="76"/>
      <c r="T55" s="76"/>
    </row>
    <row r="56" spans="1:20" s="14" customFormat="1" ht="15" customHeight="1" x14ac:dyDescent="0.2">
      <c r="A56" s="70"/>
      <c r="B56" s="70"/>
      <c r="C56" s="70"/>
      <c r="D56" s="70" t="s">
        <v>22</v>
      </c>
      <c r="E56" s="70" t="s">
        <v>22</v>
      </c>
      <c r="F56" s="11" t="s">
        <v>32</v>
      </c>
      <c r="G56" s="11" t="s">
        <v>22</v>
      </c>
      <c r="H56" s="11" t="s">
        <v>22</v>
      </c>
      <c r="I56" s="11" t="s">
        <v>22</v>
      </c>
      <c r="J56" s="11" t="s">
        <v>676</v>
      </c>
      <c r="K56" s="12" t="s">
        <v>25</v>
      </c>
      <c r="L56" s="70" t="s">
        <v>22</v>
      </c>
      <c r="M56" s="71" t="s">
        <v>22</v>
      </c>
      <c r="N56" s="71"/>
      <c r="O56" s="11" t="s">
        <v>27</v>
      </c>
      <c r="P56" s="13">
        <v>45443</v>
      </c>
      <c r="Q56" s="70"/>
      <c r="R56" s="76"/>
      <c r="S56" s="76"/>
      <c r="T56" s="76"/>
    </row>
    <row r="57" spans="1:20" s="14" customFormat="1" ht="15" customHeight="1" x14ac:dyDescent="0.2">
      <c r="A57" s="70">
        <v>10</v>
      </c>
      <c r="B57" s="70" t="s">
        <v>677</v>
      </c>
      <c r="C57" s="70" t="s">
        <v>671</v>
      </c>
      <c r="D57" s="70" t="s">
        <v>288</v>
      </c>
      <c r="E57" s="70" t="s">
        <v>6</v>
      </c>
      <c r="F57" s="11" t="s">
        <v>672</v>
      </c>
      <c r="G57" s="11" t="s">
        <v>22</v>
      </c>
      <c r="H57" s="11" t="s">
        <v>22</v>
      </c>
      <c r="I57" s="11" t="s">
        <v>22</v>
      </c>
      <c r="J57" s="11" t="s">
        <v>678</v>
      </c>
      <c r="K57" s="12" t="s">
        <v>25</v>
      </c>
      <c r="L57" s="70" t="s">
        <v>679</v>
      </c>
      <c r="M57" s="71" t="s">
        <v>680</v>
      </c>
      <c r="N57" s="71" t="str">
        <f t="shared" si="10"/>
        <v>10.72.11.120-005</v>
      </c>
      <c r="O57" s="11" t="s">
        <v>27</v>
      </c>
      <c r="P57" s="13">
        <v>45443</v>
      </c>
      <c r="Q57" s="70" t="s">
        <v>58</v>
      </c>
      <c r="R57" s="76" t="e">
        <f>VLOOKUP(B57,БАЗА,6,FALSE)</f>
        <v>#N/A</v>
      </c>
      <c r="S57" s="76" t="e">
        <f>VLOOKUP(B57,БАЗА,7,FALSE)</f>
        <v>#N/A</v>
      </c>
      <c r="T57" s="76" t="e">
        <f t="shared" si="8"/>
        <v>#N/A</v>
      </c>
    </row>
    <row r="58" spans="1:20" s="14" customFormat="1" ht="15" customHeight="1" x14ac:dyDescent="0.2">
      <c r="A58" s="70"/>
      <c r="B58" s="70"/>
      <c r="C58" s="70"/>
      <c r="D58" s="70" t="s">
        <v>22</v>
      </c>
      <c r="E58" s="70" t="s">
        <v>22</v>
      </c>
      <c r="F58" s="11" t="s">
        <v>595</v>
      </c>
      <c r="G58" s="11" t="s">
        <v>22</v>
      </c>
      <c r="H58" s="11" t="s">
        <v>22</v>
      </c>
      <c r="I58" s="11" t="s">
        <v>101</v>
      </c>
      <c r="J58" s="11" t="s">
        <v>22</v>
      </c>
      <c r="K58" s="12" t="s">
        <v>25</v>
      </c>
      <c r="L58" s="70" t="s">
        <v>22</v>
      </c>
      <c r="M58" s="71" t="s">
        <v>22</v>
      </c>
      <c r="N58" s="71"/>
      <c r="O58" s="11" t="s">
        <v>27</v>
      </c>
      <c r="P58" s="13">
        <v>45443</v>
      </c>
      <c r="Q58" s="70"/>
      <c r="R58" s="76"/>
      <c r="S58" s="76"/>
      <c r="T58" s="76"/>
    </row>
    <row r="59" spans="1:20" s="14" customFormat="1" ht="15" customHeight="1" x14ac:dyDescent="0.2">
      <c r="A59" s="70"/>
      <c r="B59" s="70"/>
      <c r="C59" s="70"/>
      <c r="D59" s="70" t="s">
        <v>22</v>
      </c>
      <c r="E59" s="70" t="s">
        <v>22</v>
      </c>
      <c r="F59" s="11" t="s">
        <v>343</v>
      </c>
      <c r="G59" s="11" t="s">
        <v>22</v>
      </c>
      <c r="H59" s="11" t="s">
        <v>22</v>
      </c>
      <c r="I59" s="11" t="s">
        <v>22</v>
      </c>
      <c r="J59" s="11" t="s">
        <v>369</v>
      </c>
      <c r="K59" s="12" t="s">
        <v>25</v>
      </c>
      <c r="L59" s="70" t="s">
        <v>22</v>
      </c>
      <c r="M59" s="71" t="s">
        <v>22</v>
      </c>
      <c r="N59" s="71"/>
      <c r="O59" s="11" t="s">
        <v>27</v>
      </c>
      <c r="P59" s="13">
        <v>45443</v>
      </c>
      <c r="Q59" s="70"/>
      <c r="R59" s="76"/>
      <c r="S59" s="76"/>
      <c r="T59" s="76"/>
    </row>
    <row r="60" spans="1:20" s="14" customFormat="1" ht="15" customHeight="1" x14ac:dyDescent="0.2">
      <c r="A60" s="70"/>
      <c r="B60" s="70"/>
      <c r="C60" s="70"/>
      <c r="D60" s="70" t="s">
        <v>22</v>
      </c>
      <c r="E60" s="70" t="s">
        <v>22</v>
      </c>
      <c r="F60" s="11" t="s">
        <v>68</v>
      </c>
      <c r="G60" s="11" t="s">
        <v>22</v>
      </c>
      <c r="H60" s="11" t="s">
        <v>22</v>
      </c>
      <c r="I60" s="11" t="s">
        <v>22</v>
      </c>
      <c r="J60" s="11" t="s">
        <v>69</v>
      </c>
      <c r="K60" s="12" t="s">
        <v>25</v>
      </c>
      <c r="L60" s="70" t="s">
        <v>22</v>
      </c>
      <c r="M60" s="71" t="s">
        <v>22</v>
      </c>
      <c r="N60" s="71"/>
      <c r="O60" s="11" t="s">
        <v>27</v>
      </c>
      <c r="P60" s="13">
        <v>45443</v>
      </c>
      <c r="Q60" s="70"/>
      <c r="R60" s="76"/>
      <c r="S60" s="76"/>
      <c r="T60" s="76"/>
    </row>
    <row r="61" spans="1:20" s="14" customFormat="1" ht="15" customHeight="1" x14ac:dyDescent="0.2">
      <c r="A61" s="70"/>
      <c r="B61" s="70"/>
      <c r="C61" s="70"/>
      <c r="D61" s="70" t="s">
        <v>22</v>
      </c>
      <c r="E61" s="70" t="s">
        <v>22</v>
      </c>
      <c r="F61" s="11" t="s">
        <v>32</v>
      </c>
      <c r="G61" s="11" t="s">
        <v>22</v>
      </c>
      <c r="H61" s="11" t="s">
        <v>22</v>
      </c>
      <c r="I61" s="11" t="s">
        <v>22</v>
      </c>
      <c r="J61" s="11" t="s">
        <v>676</v>
      </c>
      <c r="K61" s="12" t="s">
        <v>25</v>
      </c>
      <c r="L61" s="70" t="s">
        <v>22</v>
      </c>
      <c r="M61" s="71" t="s">
        <v>22</v>
      </c>
      <c r="N61" s="71"/>
      <c r="O61" s="11" t="s">
        <v>27</v>
      </c>
      <c r="P61" s="13">
        <v>45443</v>
      </c>
      <c r="Q61" s="70"/>
      <c r="R61" s="76"/>
      <c r="S61" s="76"/>
      <c r="T61" s="76"/>
    </row>
    <row r="62" spans="1:20" s="14" customFormat="1" ht="15" customHeight="1" x14ac:dyDescent="0.2">
      <c r="A62" s="70">
        <v>11</v>
      </c>
      <c r="B62" s="70" t="s">
        <v>681</v>
      </c>
      <c r="C62" s="70" t="s">
        <v>682</v>
      </c>
      <c r="D62" s="70" t="s">
        <v>683</v>
      </c>
      <c r="E62" s="70" t="s">
        <v>6</v>
      </c>
      <c r="F62" s="11" t="s">
        <v>684</v>
      </c>
      <c r="G62" s="11" t="s">
        <v>22</v>
      </c>
      <c r="H62" s="11" t="s">
        <v>22</v>
      </c>
      <c r="I62" s="11" t="s">
        <v>22</v>
      </c>
      <c r="J62" s="11" t="s">
        <v>685</v>
      </c>
      <c r="K62" s="12" t="s">
        <v>25</v>
      </c>
      <c r="L62" s="70" t="s">
        <v>686</v>
      </c>
      <c r="M62" s="71" t="s">
        <v>687</v>
      </c>
      <c r="N62" s="71" t="str">
        <f t="shared" ref="N62" si="11">C62&amp;"-"&amp;D62</f>
        <v>10.72.12.120-009</v>
      </c>
      <c r="O62" s="11" t="s">
        <v>27</v>
      </c>
      <c r="P62" s="13">
        <v>45777</v>
      </c>
      <c r="Q62" s="70" t="s">
        <v>58</v>
      </c>
      <c r="R62" s="76" t="e">
        <f>VLOOKUP(B62,БАЗА,6,FALSE)</f>
        <v>#N/A</v>
      </c>
      <c r="S62" s="76" t="e">
        <f>VLOOKUP(B62,БАЗА,7,FALSE)</f>
        <v>#N/A</v>
      </c>
      <c r="T62" s="76" t="e">
        <f t="shared" si="8"/>
        <v>#N/A</v>
      </c>
    </row>
    <row r="63" spans="1:20" s="14" customFormat="1" ht="15" customHeight="1" x14ac:dyDescent="0.2">
      <c r="A63" s="70"/>
      <c r="B63" s="70"/>
      <c r="C63" s="70"/>
      <c r="D63" s="70" t="s">
        <v>22</v>
      </c>
      <c r="E63" s="70" t="s">
        <v>22</v>
      </c>
      <c r="F63" s="11" t="s">
        <v>78</v>
      </c>
      <c r="G63" s="11" t="s">
        <v>22</v>
      </c>
      <c r="H63" s="11" t="s">
        <v>22</v>
      </c>
      <c r="I63" s="11" t="s">
        <v>688</v>
      </c>
      <c r="J63" s="11" t="s">
        <v>22</v>
      </c>
      <c r="K63" s="12" t="s">
        <v>25</v>
      </c>
      <c r="L63" s="70" t="s">
        <v>22</v>
      </c>
      <c r="M63" s="71" t="s">
        <v>22</v>
      </c>
      <c r="N63" s="71"/>
      <c r="O63" s="11" t="s">
        <v>27</v>
      </c>
      <c r="P63" s="13">
        <v>45777</v>
      </c>
      <c r="Q63" s="70"/>
      <c r="R63" s="76"/>
      <c r="S63" s="76"/>
      <c r="T63" s="76"/>
    </row>
    <row r="64" spans="1:20" s="14" customFormat="1" ht="15" customHeight="1" x14ac:dyDescent="0.2">
      <c r="A64" s="70"/>
      <c r="B64" s="70"/>
      <c r="C64" s="70"/>
      <c r="D64" s="70" t="s">
        <v>22</v>
      </c>
      <c r="E64" s="70" t="s">
        <v>22</v>
      </c>
      <c r="F64" s="11" t="s">
        <v>66</v>
      </c>
      <c r="G64" s="11" t="s">
        <v>22</v>
      </c>
      <c r="H64" s="11" t="s">
        <v>132</v>
      </c>
      <c r="I64" s="11" t="s">
        <v>22</v>
      </c>
      <c r="J64" s="11" t="s">
        <v>22</v>
      </c>
      <c r="K64" s="12" t="s">
        <v>6</v>
      </c>
      <c r="L64" s="70" t="s">
        <v>22</v>
      </c>
      <c r="M64" s="71" t="s">
        <v>22</v>
      </c>
      <c r="N64" s="71"/>
      <c r="O64" s="11" t="s">
        <v>27</v>
      </c>
      <c r="P64" s="13">
        <v>45777</v>
      </c>
      <c r="Q64" s="70"/>
      <c r="R64" s="76"/>
      <c r="S64" s="76"/>
      <c r="T64" s="76"/>
    </row>
    <row r="65" spans="1:20" s="14" customFormat="1" ht="15" customHeight="1" x14ac:dyDescent="0.2">
      <c r="A65" s="70"/>
      <c r="B65" s="70"/>
      <c r="C65" s="70"/>
      <c r="D65" s="70" t="s">
        <v>22</v>
      </c>
      <c r="E65" s="70" t="s">
        <v>22</v>
      </c>
      <c r="F65" s="11" t="s">
        <v>82</v>
      </c>
      <c r="G65" s="11" t="s">
        <v>22</v>
      </c>
      <c r="H65" s="11" t="s">
        <v>22</v>
      </c>
      <c r="I65" s="11" t="s">
        <v>22</v>
      </c>
      <c r="J65" s="11" t="s">
        <v>83</v>
      </c>
      <c r="K65" s="12" t="s">
        <v>25</v>
      </c>
      <c r="L65" s="70" t="s">
        <v>22</v>
      </c>
      <c r="M65" s="71" t="s">
        <v>22</v>
      </c>
      <c r="N65" s="71"/>
      <c r="O65" s="11" t="s">
        <v>27</v>
      </c>
      <c r="P65" s="13">
        <v>45777</v>
      </c>
      <c r="Q65" s="70"/>
      <c r="R65" s="76"/>
      <c r="S65" s="76"/>
      <c r="T65" s="76"/>
    </row>
    <row r="66" spans="1:20" s="14" customFormat="1" ht="15" customHeight="1" x14ac:dyDescent="0.2">
      <c r="A66" s="70"/>
      <c r="B66" s="70"/>
      <c r="C66" s="70"/>
      <c r="D66" s="70" t="s">
        <v>22</v>
      </c>
      <c r="E66" s="70" t="s">
        <v>22</v>
      </c>
      <c r="F66" s="11" t="s">
        <v>68</v>
      </c>
      <c r="G66" s="11" t="s">
        <v>22</v>
      </c>
      <c r="H66" s="11" t="s">
        <v>22</v>
      </c>
      <c r="I66" s="11" t="s">
        <v>22</v>
      </c>
      <c r="J66" s="11" t="s">
        <v>69</v>
      </c>
      <c r="K66" s="12" t="s">
        <v>25</v>
      </c>
      <c r="L66" s="70" t="s">
        <v>22</v>
      </c>
      <c r="M66" s="71" t="s">
        <v>22</v>
      </c>
      <c r="N66" s="71"/>
      <c r="O66" s="11" t="s">
        <v>27</v>
      </c>
      <c r="P66" s="13">
        <v>45777</v>
      </c>
      <c r="Q66" s="70"/>
      <c r="R66" s="76"/>
      <c r="S66" s="76"/>
      <c r="T66" s="76"/>
    </row>
    <row r="67" spans="1:20" s="14" customFormat="1" ht="15" customHeight="1" x14ac:dyDescent="0.2">
      <c r="A67" s="70"/>
      <c r="B67" s="70"/>
      <c r="C67" s="70"/>
      <c r="D67" s="70" t="s">
        <v>22</v>
      </c>
      <c r="E67" s="70" t="s">
        <v>22</v>
      </c>
      <c r="F67" s="11" t="s">
        <v>32</v>
      </c>
      <c r="G67" s="11" t="s">
        <v>22</v>
      </c>
      <c r="H67" s="11" t="s">
        <v>22</v>
      </c>
      <c r="I67" s="11" t="s">
        <v>22</v>
      </c>
      <c r="J67" s="11" t="s">
        <v>689</v>
      </c>
      <c r="K67" s="12" t="s">
        <v>25</v>
      </c>
      <c r="L67" s="70" t="s">
        <v>22</v>
      </c>
      <c r="M67" s="71" t="s">
        <v>22</v>
      </c>
      <c r="N67" s="71"/>
      <c r="O67" s="11" t="s">
        <v>27</v>
      </c>
      <c r="P67" s="13">
        <v>45777</v>
      </c>
      <c r="Q67" s="70"/>
      <c r="R67" s="76"/>
      <c r="S67" s="76"/>
      <c r="T67" s="76"/>
    </row>
    <row r="68" spans="1:20" ht="15" customHeight="1" x14ac:dyDescent="0.25">
      <c r="R68" s="36" t="s">
        <v>718</v>
      </c>
      <c r="S68" s="39" t="e">
        <f>SUM(S4:S67)</f>
        <v>#N/A</v>
      </c>
    </row>
    <row r="69" spans="1:20" ht="15" customHeight="1" x14ac:dyDescent="0.25">
      <c r="S69" s="40" t="s">
        <v>719</v>
      </c>
      <c r="T69" s="39" t="e">
        <f>SUM(T4:T67)</f>
        <v>#N/A</v>
      </c>
    </row>
  </sheetData>
  <mergeCells count="152">
    <mergeCell ref="A57:A61"/>
    <mergeCell ref="B57:B61"/>
    <mergeCell ref="C57:C61"/>
    <mergeCell ref="D57:D61"/>
    <mergeCell ref="E57:E61"/>
    <mergeCell ref="L57:L61"/>
    <mergeCell ref="M62:M67"/>
    <mergeCell ref="N62:N67"/>
    <mergeCell ref="Q62:Q67"/>
    <mergeCell ref="M57:M61"/>
    <mergeCell ref="N57:N61"/>
    <mergeCell ref="Q57:Q61"/>
    <mergeCell ref="A62:A67"/>
    <mergeCell ref="B62:B67"/>
    <mergeCell ref="C62:C67"/>
    <mergeCell ref="D62:D67"/>
    <mergeCell ref="E62:E67"/>
    <mergeCell ref="L62:L67"/>
    <mergeCell ref="A52:A56"/>
    <mergeCell ref="B52:B56"/>
    <mergeCell ref="C52:C56"/>
    <mergeCell ref="D52:D56"/>
    <mergeCell ref="E52:E56"/>
    <mergeCell ref="L52:L56"/>
    <mergeCell ref="M52:M56"/>
    <mergeCell ref="N52:N56"/>
    <mergeCell ref="Q52:Q56"/>
    <mergeCell ref="A48:A51"/>
    <mergeCell ref="B48:B51"/>
    <mergeCell ref="C48:C51"/>
    <mergeCell ref="D48:D51"/>
    <mergeCell ref="E48:E51"/>
    <mergeCell ref="L48:L51"/>
    <mergeCell ref="M48:M51"/>
    <mergeCell ref="N48:N51"/>
    <mergeCell ref="Q48:Q51"/>
    <mergeCell ref="M35:M40"/>
    <mergeCell ref="N35:N40"/>
    <mergeCell ref="Q35:Q40"/>
    <mergeCell ref="A41:A47"/>
    <mergeCell ref="B41:B47"/>
    <mergeCell ref="C41:C47"/>
    <mergeCell ref="D41:D47"/>
    <mergeCell ref="E41:E47"/>
    <mergeCell ref="L41:L47"/>
    <mergeCell ref="A35:A40"/>
    <mergeCell ref="B35:B40"/>
    <mergeCell ref="C35:C40"/>
    <mergeCell ref="D35:D40"/>
    <mergeCell ref="E35:E40"/>
    <mergeCell ref="L35:L40"/>
    <mergeCell ref="M41:M47"/>
    <mergeCell ref="N41:N47"/>
    <mergeCell ref="Q41:Q47"/>
    <mergeCell ref="M30:M34"/>
    <mergeCell ref="N30:N34"/>
    <mergeCell ref="Q30:Q34"/>
    <mergeCell ref="A30:A34"/>
    <mergeCell ref="B30:B34"/>
    <mergeCell ref="C30:C34"/>
    <mergeCell ref="D30:D34"/>
    <mergeCell ref="E30:E34"/>
    <mergeCell ref="L30:L34"/>
    <mergeCell ref="M22:M29"/>
    <mergeCell ref="N22:N29"/>
    <mergeCell ref="Q22:Q29"/>
    <mergeCell ref="M16:M21"/>
    <mergeCell ref="N16:N21"/>
    <mergeCell ref="Q16:Q21"/>
    <mergeCell ref="A22:A29"/>
    <mergeCell ref="B22:B29"/>
    <mergeCell ref="C22:C29"/>
    <mergeCell ref="D22:D29"/>
    <mergeCell ref="E22:E29"/>
    <mergeCell ref="L22:L29"/>
    <mergeCell ref="A16:A21"/>
    <mergeCell ref="B16:B21"/>
    <mergeCell ref="C16:C21"/>
    <mergeCell ref="D16:D21"/>
    <mergeCell ref="E16:E21"/>
    <mergeCell ref="L16:L21"/>
    <mergeCell ref="M12:M15"/>
    <mergeCell ref="N12:N15"/>
    <mergeCell ref="Q12:Q15"/>
    <mergeCell ref="A12:A15"/>
    <mergeCell ref="B12:B15"/>
    <mergeCell ref="C12:C15"/>
    <mergeCell ref="D12:D15"/>
    <mergeCell ref="E12:E15"/>
    <mergeCell ref="L12:L15"/>
    <mergeCell ref="M4:M11"/>
    <mergeCell ref="N4:N11"/>
    <mergeCell ref="Q4:Q11"/>
    <mergeCell ref="A4:A11"/>
    <mergeCell ref="B4:B11"/>
    <mergeCell ref="C4:C11"/>
    <mergeCell ref="D4:D11"/>
    <mergeCell ref="E4:E11"/>
    <mergeCell ref="L4:L11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57:R61"/>
    <mergeCell ref="R62:R67"/>
    <mergeCell ref="S4:S11"/>
    <mergeCell ref="S12:S15"/>
    <mergeCell ref="S16:S21"/>
    <mergeCell ref="S22:S29"/>
    <mergeCell ref="S30:S34"/>
    <mergeCell ref="S35:S40"/>
    <mergeCell ref="S41:S47"/>
    <mergeCell ref="S48:S51"/>
    <mergeCell ref="S52:S56"/>
    <mergeCell ref="S57:S61"/>
    <mergeCell ref="S62:S67"/>
    <mergeCell ref="R4:R11"/>
    <mergeCell ref="R12:R15"/>
    <mergeCell ref="R16:R21"/>
    <mergeCell ref="R22:R29"/>
    <mergeCell ref="R30:R34"/>
    <mergeCell ref="R35:R40"/>
    <mergeCell ref="R41:R47"/>
    <mergeCell ref="R48:R51"/>
    <mergeCell ref="R52:R56"/>
    <mergeCell ref="T57:T61"/>
    <mergeCell ref="T62:T67"/>
    <mergeCell ref="T4:T11"/>
    <mergeCell ref="T12:T15"/>
    <mergeCell ref="T16:T21"/>
    <mergeCell ref="T22:T29"/>
    <mergeCell ref="T30:T34"/>
    <mergeCell ref="T35:T40"/>
    <mergeCell ref="T41:T47"/>
    <mergeCell ref="T48:T51"/>
    <mergeCell ref="T52:T56"/>
  </mergeCells>
  <hyperlinks>
    <hyperlink ref="M4:M11" r:id="rId1" display="https://zakupki.gov.ru/epz/ktru/ktruCard/ktru-description.html?itemId=10.72.12.130-00000002"/>
    <hyperlink ref="N4:N11" r:id="rId2" location="nsi/classifiercategory/viewitem/id/80489" display="https://new.gz-spb.ru/ - nsi/classifiercategory/viewitem/id/80489"/>
    <hyperlink ref="M12:M15" r:id="rId3" display="https://zakupki.gov.ru/epz/ktru/ktruCard/ktru-description.html?itemId=10.39.16.000-00000002"/>
    <hyperlink ref="N12:N15" r:id="rId4" location="nsi/classifiercategory/viewitem/id/5825246" display="https://new.gz-spb.ru/ - nsi/classifiercategory/viewitem/id/5825246"/>
    <hyperlink ref="N16:N21" r:id="rId5" location="nsi/classifiercategory/viewitem/id/5850909" display="https://new.gz-spb.ru/ - nsi/classifiercategory/viewitem/id/5850909"/>
    <hyperlink ref="M22:M29" r:id="rId6" display="https://zakupki.gov.ru/epz/ktru/ktruCard/ktru-description.html?itemId=10.71.11.110-00000002"/>
    <hyperlink ref="N22:N29" r:id="rId7" location="nsi/classifiercategory/viewitem/id/5842000" display="https://new.gz-spb.ru/ - nsi/classifiercategory/viewitem/id/5842000"/>
    <hyperlink ref="M30:M34" r:id="rId8" display="https://zakupki.gov.ru/epz/ktru/ktruCard/ktru-description.html?itemId=01.25.19.190-00000010"/>
    <hyperlink ref="N30:N34" r:id="rId9" location="nsi/classifiercategory/viewitem/id/5653088" display="https://new.gz-spb.ru/ - nsi/classifiercategory/viewitem/id/5653088"/>
    <hyperlink ref="N35:N40" r:id="rId10" location="nsi/classifiercategory/viewitem/id/821" display="https://new.gz-spb.ru/ - nsi/classifiercategory/viewitem/id/821"/>
    <hyperlink ref="M41:M47" r:id="rId11" display="https://zakupki.gov.ru/epz/ktru/ktruCard/ktru-description.html?itemId=10.39.25.130-00000029"/>
    <hyperlink ref="N41:N47" r:id="rId12" location="nsi/classifiercategory/viewitem/id/154966" display="https://new.gz-spb.ru/ - nsi/classifiercategory/viewitem/id/154966"/>
    <hyperlink ref="M48:M51" r:id="rId13" display="https://zakupki.gov.ru/epz/ktru/ktruCard/ktru-description.html?itemId=10.39.25.134-00000001"/>
    <hyperlink ref="N48:N51" r:id="rId14" location="nsi/classifiercategory/viewitem/id/153788" display="https://new.gz-spb.ru/ - nsi/classifiercategory/viewitem/id/153788"/>
    <hyperlink ref="M52:M56" r:id="rId15" display="https://zakupki.gov.ru/epz/ktru/ktruCard/ktru-description.html?itemId=10.72.11.120-00000005"/>
    <hyperlink ref="M57:M61" r:id="rId16" display="https://zakupki.gov.ru/epz/ktru/ktruCard/ktru-description.html?itemId=10.72.11.120-00000006"/>
    <hyperlink ref="N52:N56" r:id="rId17" location="nsi/classifiercategory/viewitem/id/5804036" display="https://new.gz-spb.ru/ - nsi/classifiercategory/viewitem/id/5804036"/>
    <hyperlink ref="N57:N61" r:id="rId18" location="nsi/classifiercategory/viewitem/id/5804037" display="https://new.gz-spb.ru/ - nsi/classifiercategory/viewitem/id/5804037"/>
    <hyperlink ref="M62:M67" r:id="rId19" display="https://zakupki.gov.ru/epz/ktru/ktruCard/ktru-description.html?itemId=10.72.12.120-00000006"/>
    <hyperlink ref="N62:N67" r:id="rId20" location="nsi/classifiercategory/viewitem/id/5870477" display="https://new.gz-spb.ru/ - nsi/classifiercategory/viewitem/id/587047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pane xSplit="5" ySplit="3" topLeftCell="F12" activePane="bottomRight" state="frozen"/>
      <selection pane="topRight" activeCell="F1" sqref="F1"/>
      <selection pane="bottomLeft" activeCell="A4" sqref="A4"/>
      <selection pane="bottomRight" activeCell="R85" sqref="R85:T86"/>
    </sheetView>
  </sheetViews>
  <sheetFormatPr defaultRowHeight="13.5" customHeight="1" x14ac:dyDescent="0.25"/>
  <cols>
    <col min="2" max="2" width="15.42578125" customWidth="1"/>
    <col min="13" max="13" width="14.42578125" style="15" customWidth="1"/>
    <col min="14" max="14" width="12.85546875" style="15" customWidth="1"/>
    <col min="19" max="19" width="16.42578125" customWidth="1"/>
    <col min="20" max="20" width="12.140625" customWidth="1"/>
  </cols>
  <sheetData>
    <row r="1" spans="1:20" s="6" customFormat="1" ht="22.5" customHeight="1" x14ac:dyDescent="0.25">
      <c r="A1" s="63" t="s">
        <v>34</v>
      </c>
      <c r="B1" s="66" t="s">
        <v>35</v>
      </c>
      <c r="C1" s="66" t="s">
        <v>8</v>
      </c>
      <c r="D1" s="66" t="s">
        <v>36</v>
      </c>
      <c r="E1" s="66" t="s">
        <v>9</v>
      </c>
      <c r="F1" s="66" t="s">
        <v>37</v>
      </c>
      <c r="G1" s="66" t="s">
        <v>38</v>
      </c>
      <c r="H1" s="66"/>
      <c r="I1" s="66"/>
      <c r="J1" s="66"/>
      <c r="K1" s="66" t="s">
        <v>39</v>
      </c>
      <c r="L1" s="66" t="s">
        <v>40</v>
      </c>
      <c r="M1" s="66" t="s">
        <v>10</v>
      </c>
      <c r="N1" s="66" t="s">
        <v>41</v>
      </c>
      <c r="O1" s="66" t="s">
        <v>42</v>
      </c>
      <c r="P1" s="66" t="s">
        <v>43</v>
      </c>
      <c r="Q1" s="66" t="s">
        <v>44</v>
      </c>
      <c r="R1" s="66" t="s">
        <v>717</v>
      </c>
      <c r="S1" s="66" t="s">
        <v>715</v>
      </c>
      <c r="T1" s="83" t="s">
        <v>716</v>
      </c>
    </row>
    <row r="2" spans="1:20" s="6" customFormat="1" ht="22.5" customHeight="1" x14ac:dyDescent="0.25">
      <c r="A2" s="64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67"/>
      <c r="S2" s="67"/>
      <c r="T2" s="84"/>
    </row>
    <row r="3" spans="1:20" s="6" customFormat="1" ht="22.5" customHeight="1" thickBot="1" x14ac:dyDescent="0.3">
      <c r="A3" s="65"/>
      <c r="B3" s="68"/>
      <c r="C3" s="68"/>
      <c r="D3" s="68"/>
      <c r="E3" s="68"/>
      <c r="F3" s="68"/>
      <c r="G3" s="28" t="s">
        <v>49</v>
      </c>
      <c r="H3" s="28" t="s">
        <v>50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85"/>
    </row>
    <row r="4" spans="1:20" s="5" customFormat="1" ht="13.5" customHeight="1" x14ac:dyDescent="0.2">
      <c r="A4" s="61">
        <v>1</v>
      </c>
      <c r="B4" s="61" t="s">
        <v>104</v>
      </c>
      <c r="C4" s="61" t="s">
        <v>105</v>
      </c>
      <c r="D4" s="61" t="s">
        <v>5</v>
      </c>
      <c r="E4" s="61" t="s">
        <v>6</v>
      </c>
      <c r="F4" s="24" t="s">
        <v>106</v>
      </c>
      <c r="G4" s="24" t="s">
        <v>22</v>
      </c>
      <c r="H4" s="24" t="s">
        <v>22</v>
      </c>
      <c r="I4" s="24" t="s">
        <v>22</v>
      </c>
      <c r="J4" s="24" t="s">
        <v>107</v>
      </c>
      <c r="K4" s="25" t="s">
        <v>25</v>
      </c>
      <c r="L4" s="61" t="s">
        <v>108</v>
      </c>
      <c r="M4" s="59" t="s">
        <v>109</v>
      </c>
      <c r="N4" s="59" t="str">
        <f t="shared" ref="N4" si="0">C4&amp;"-"&amp;D4</f>
        <v>10.11.31.110-002</v>
      </c>
      <c r="O4" s="24" t="s">
        <v>27</v>
      </c>
      <c r="P4" s="26">
        <v>44985</v>
      </c>
      <c r="Q4" s="61" t="s">
        <v>58</v>
      </c>
      <c r="R4" s="82">
        <f>VLOOKUP(B4,БАЗА,6,FALSE)</f>
        <v>170</v>
      </c>
      <c r="S4" s="82">
        <f>VLOOKUP(B4,БАЗА,7,FALSE)</f>
        <v>926.06</v>
      </c>
      <c r="T4" s="82">
        <f t="shared" ref="T4:T31" si="1">ROUND(R4*S4,2)</f>
        <v>157430.20000000001</v>
      </c>
    </row>
    <row r="5" spans="1:20" s="5" customFormat="1" ht="13.5" customHeight="1" x14ac:dyDescent="0.2">
      <c r="A5" s="62"/>
      <c r="B5" s="62"/>
      <c r="C5" s="62"/>
      <c r="D5" s="62" t="s">
        <v>22</v>
      </c>
      <c r="E5" s="62" t="s">
        <v>22</v>
      </c>
      <c r="F5" s="2" t="s">
        <v>61</v>
      </c>
      <c r="G5" s="2" t="s">
        <v>22</v>
      </c>
      <c r="H5" s="2" t="s">
        <v>22</v>
      </c>
      <c r="I5" s="2" t="s">
        <v>22</v>
      </c>
      <c r="J5" s="2" t="s">
        <v>110</v>
      </c>
      <c r="K5" s="3" t="s">
        <v>25</v>
      </c>
      <c r="L5" s="62" t="s">
        <v>22</v>
      </c>
      <c r="M5" s="60" t="s">
        <v>22</v>
      </c>
      <c r="N5" s="60"/>
      <c r="O5" s="2" t="s">
        <v>27</v>
      </c>
      <c r="P5" s="4">
        <v>44985</v>
      </c>
      <c r="Q5" s="62"/>
      <c r="R5" s="75"/>
      <c r="S5" s="75"/>
      <c r="T5" s="75"/>
    </row>
    <row r="6" spans="1:20" s="5" customFormat="1" ht="13.5" customHeight="1" x14ac:dyDescent="0.2">
      <c r="A6" s="62"/>
      <c r="B6" s="62"/>
      <c r="C6" s="62"/>
      <c r="D6" s="62" t="s">
        <v>22</v>
      </c>
      <c r="E6" s="62" t="s">
        <v>22</v>
      </c>
      <c r="F6" s="2" t="s">
        <v>111</v>
      </c>
      <c r="G6" s="2" t="s">
        <v>22</v>
      </c>
      <c r="H6" s="2" t="s">
        <v>22</v>
      </c>
      <c r="I6" s="2" t="s">
        <v>22</v>
      </c>
      <c r="J6" s="2" t="s">
        <v>112</v>
      </c>
      <c r="K6" s="3" t="s">
        <v>25</v>
      </c>
      <c r="L6" s="62" t="s">
        <v>22</v>
      </c>
      <c r="M6" s="60" t="s">
        <v>22</v>
      </c>
      <c r="N6" s="60"/>
      <c r="O6" s="2" t="s">
        <v>27</v>
      </c>
      <c r="P6" s="4">
        <v>44985</v>
      </c>
      <c r="Q6" s="62"/>
      <c r="R6" s="75"/>
      <c r="S6" s="75"/>
      <c r="T6" s="75"/>
    </row>
    <row r="7" spans="1:20" s="5" customFormat="1" ht="13.5" customHeight="1" x14ac:dyDescent="0.2">
      <c r="A7" s="62"/>
      <c r="B7" s="62"/>
      <c r="C7" s="62"/>
      <c r="D7" s="62" t="s">
        <v>22</v>
      </c>
      <c r="E7" s="62" t="s">
        <v>22</v>
      </c>
      <c r="F7" s="2" t="s">
        <v>30</v>
      </c>
      <c r="G7" s="2" t="s">
        <v>22</v>
      </c>
      <c r="H7" s="2" t="s">
        <v>22</v>
      </c>
      <c r="I7" s="2" t="s">
        <v>22</v>
      </c>
      <c r="J7" s="2" t="s">
        <v>31</v>
      </c>
      <c r="K7" s="3" t="s">
        <v>25</v>
      </c>
      <c r="L7" s="62" t="s">
        <v>22</v>
      </c>
      <c r="M7" s="60" t="s">
        <v>22</v>
      </c>
      <c r="N7" s="60"/>
      <c r="O7" s="2" t="s">
        <v>27</v>
      </c>
      <c r="P7" s="4">
        <v>44985</v>
      </c>
      <c r="Q7" s="62"/>
      <c r="R7" s="75"/>
      <c r="S7" s="75"/>
      <c r="T7" s="75"/>
    </row>
    <row r="8" spans="1:20" s="5" customFormat="1" ht="13.5" customHeight="1" x14ac:dyDescent="0.2">
      <c r="A8" s="62"/>
      <c r="B8" s="62"/>
      <c r="C8" s="62"/>
      <c r="D8" s="62" t="s">
        <v>22</v>
      </c>
      <c r="E8" s="62" t="s">
        <v>22</v>
      </c>
      <c r="F8" s="2" t="s">
        <v>32</v>
      </c>
      <c r="G8" s="2" t="s">
        <v>22</v>
      </c>
      <c r="H8" s="2" t="s">
        <v>22</v>
      </c>
      <c r="I8" s="2" t="s">
        <v>22</v>
      </c>
      <c r="J8" s="2" t="s">
        <v>113</v>
      </c>
      <c r="K8" s="3" t="s">
        <v>25</v>
      </c>
      <c r="L8" s="62" t="s">
        <v>22</v>
      </c>
      <c r="M8" s="60" t="s">
        <v>22</v>
      </c>
      <c r="N8" s="60"/>
      <c r="O8" s="2" t="s">
        <v>27</v>
      </c>
      <c r="P8" s="4">
        <v>44985</v>
      </c>
      <c r="Q8" s="62"/>
      <c r="R8" s="75"/>
      <c r="S8" s="75"/>
      <c r="T8" s="75"/>
    </row>
    <row r="9" spans="1:20" s="5" customFormat="1" ht="13.5" customHeight="1" x14ac:dyDescent="0.2">
      <c r="A9" s="62">
        <v>2</v>
      </c>
      <c r="B9" s="62" t="s">
        <v>115</v>
      </c>
      <c r="C9" s="62" t="s">
        <v>116</v>
      </c>
      <c r="D9" s="62" t="s">
        <v>11</v>
      </c>
      <c r="E9" s="62" t="s">
        <v>6</v>
      </c>
      <c r="F9" s="2" t="s">
        <v>117</v>
      </c>
      <c r="G9" s="2" t="s">
        <v>22</v>
      </c>
      <c r="H9" s="2" t="s">
        <v>22</v>
      </c>
      <c r="I9" s="2" t="s">
        <v>22</v>
      </c>
      <c r="J9" s="2" t="s">
        <v>118</v>
      </c>
      <c r="K9" s="3" t="s">
        <v>25</v>
      </c>
      <c r="L9" s="62" t="s">
        <v>119</v>
      </c>
      <c r="M9" s="71" t="s">
        <v>120</v>
      </c>
      <c r="N9" s="71" t="str">
        <f t="shared" ref="N9" si="2">C9&amp;"-"&amp;D9</f>
        <v>10.11.31.140-001</v>
      </c>
      <c r="O9" s="2" t="s">
        <v>27</v>
      </c>
      <c r="P9" s="4">
        <v>45654</v>
      </c>
      <c r="Q9" s="62" t="s">
        <v>58</v>
      </c>
      <c r="R9" s="75">
        <f>VLOOKUP(B9,БАЗА,6,FALSE)</f>
        <v>60</v>
      </c>
      <c r="S9" s="75">
        <f>VLOOKUP(B9,БАЗА,7,FALSE)</f>
        <v>397.75</v>
      </c>
      <c r="T9" s="75">
        <f t="shared" si="1"/>
        <v>23865</v>
      </c>
    </row>
    <row r="10" spans="1:20" s="5" customFormat="1" ht="13.5" customHeight="1" x14ac:dyDescent="0.2">
      <c r="A10" s="62"/>
      <c r="B10" s="62"/>
      <c r="C10" s="62"/>
      <c r="D10" s="62" t="s">
        <v>22</v>
      </c>
      <c r="E10" s="62" t="s">
        <v>22</v>
      </c>
      <c r="F10" s="2" t="s">
        <v>121</v>
      </c>
      <c r="G10" s="2" t="s">
        <v>22</v>
      </c>
      <c r="H10" s="2" t="s">
        <v>22</v>
      </c>
      <c r="I10" s="2" t="s">
        <v>64</v>
      </c>
      <c r="J10" s="2" t="s">
        <v>22</v>
      </c>
      <c r="K10" s="3" t="s">
        <v>25</v>
      </c>
      <c r="L10" s="62" t="s">
        <v>22</v>
      </c>
      <c r="M10" s="71" t="s">
        <v>22</v>
      </c>
      <c r="N10" s="71"/>
      <c r="O10" s="2" t="s">
        <v>27</v>
      </c>
      <c r="P10" s="4">
        <v>45654</v>
      </c>
      <c r="Q10" s="62"/>
      <c r="R10" s="75"/>
      <c r="S10" s="75"/>
      <c r="T10" s="75"/>
    </row>
    <row r="11" spans="1:20" s="5" customFormat="1" ht="13.5" customHeight="1" x14ac:dyDescent="0.2">
      <c r="A11" s="62"/>
      <c r="B11" s="62"/>
      <c r="C11" s="62"/>
      <c r="D11" s="62" t="s">
        <v>22</v>
      </c>
      <c r="E11" s="62" t="s">
        <v>22</v>
      </c>
      <c r="F11" s="2" t="s">
        <v>122</v>
      </c>
      <c r="G11" s="2" t="s">
        <v>22</v>
      </c>
      <c r="H11" s="2" t="s">
        <v>22</v>
      </c>
      <c r="I11" s="2" t="s">
        <v>22</v>
      </c>
      <c r="J11" s="2" t="s">
        <v>123</v>
      </c>
      <c r="K11" s="3" t="s">
        <v>25</v>
      </c>
      <c r="L11" s="62" t="s">
        <v>22</v>
      </c>
      <c r="M11" s="71" t="s">
        <v>22</v>
      </c>
      <c r="N11" s="71"/>
      <c r="O11" s="2" t="s">
        <v>27</v>
      </c>
      <c r="P11" s="4">
        <v>45654</v>
      </c>
      <c r="Q11" s="62"/>
      <c r="R11" s="75"/>
      <c r="S11" s="75"/>
      <c r="T11" s="75"/>
    </row>
    <row r="12" spans="1:20" s="5" customFormat="1" ht="13.5" customHeight="1" x14ac:dyDescent="0.2">
      <c r="A12" s="62"/>
      <c r="B12" s="62"/>
      <c r="C12" s="62"/>
      <c r="D12" s="62" t="s">
        <v>22</v>
      </c>
      <c r="E12" s="62" t="s">
        <v>22</v>
      </c>
      <c r="F12" s="2" t="s">
        <v>30</v>
      </c>
      <c r="G12" s="2" t="s">
        <v>22</v>
      </c>
      <c r="H12" s="2" t="s">
        <v>22</v>
      </c>
      <c r="I12" s="2" t="s">
        <v>22</v>
      </c>
      <c r="J12" s="2" t="s">
        <v>31</v>
      </c>
      <c r="K12" s="3" t="s">
        <v>25</v>
      </c>
      <c r="L12" s="62" t="s">
        <v>22</v>
      </c>
      <c r="M12" s="71" t="s">
        <v>22</v>
      </c>
      <c r="N12" s="71"/>
      <c r="O12" s="2" t="s">
        <v>27</v>
      </c>
      <c r="P12" s="4">
        <v>45654</v>
      </c>
      <c r="Q12" s="62"/>
      <c r="R12" s="75"/>
      <c r="S12" s="75"/>
      <c r="T12" s="75"/>
    </row>
    <row r="13" spans="1:20" s="5" customFormat="1" ht="13.5" customHeight="1" x14ac:dyDescent="0.2">
      <c r="A13" s="62"/>
      <c r="B13" s="62"/>
      <c r="C13" s="62"/>
      <c r="D13" s="62" t="s">
        <v>22</v>
      </c>
      <c r="E13" s="62" t="s">
        <v>22</v>
      </c>
      <c r="F13" s="2" t="s">
        <v>32</v>
      </c>
      <c r="G13" s="2" t="s">
        <v>22</v>
      </c>
      <c r="H13" s="2" t="s">
        <v>22</v>
      </c>
      <c r="I13" s="2" t="s">
        <v>124</v>
      </c>
      <c r="J13" s="2" t="s">
        <v>22</v>
      </c>
      <c r="K13" s="3" t="s">
        <v>25</v>
      </c>
      <c r="L13" s="62" t="s">
        <v>22</v>
      </c>
      <c r="M13" s="71" t="s">
        <v>22</v>
      </c>
      <c r="N13" s="71"/>
      <c r="O13" s="2" t="s">
        <v>27</v>
      </c>
      <c r="P13" s="4">
        <v>45654</v>
      </c>
      <c r="Q13" s="62"/>
      <c r="R13" s="75"/>
      <c r="S13" s="75"/>
      <c r="T13" s="75"/>
    </row>
    <row r="14" spans="1:20" s="10" customFormat="1" ht="13.5" customHeight="1" x14ac:dyDescent="0.25">
      <c r="A14" s="62">
        <v>3</v>
      </c>
      <c r="B14" s="62" t="s">
        <v>309</v>
      </c>
      <c r="C14" s="62" t="s">
        <v>310</v>
      </c>
      <c r="D14" s="62" t="s">
        <v>11</v>
      </c>
      <c r="E14" s="62" t="s">
        <v>6</v>
      </c>
      <c r="F14" s="7" t="s">
        <v>66</v>
      </c>
      <c r="G14" s="7" t="s">
        <v>22</v>
      </c>
      <c r="H14" s="7" t="s">
        <v>81</v>
      </c>
      <c r="I14" s="7" t="s">
        <v>22</v>
      </c>
      <c r="J14" s="7" t="s">
        <v>22</v>
      </c>
      <c r="K14" s="8" t="s">
        <v>6</v>
      </c>
      <c r="L14" s="62" t="s">
        <v>311</v>
      </c>
      <c r="M14" s="71" t="s">
        <v>312</v>
      </c>
      <c r="N14" s="71" t="str">
        <f t="shared" ref="N14" si="3">C14&amp;"-"&amp;D14</f>
        <v>20.14.34.231-001</v>
      </c>
      <c r="O14" s="7" t="s">
        <v>27</v>
      </c>
      <c r="P14" s="9">
        <v>43738</v>
      </c>
      <c r="Q14" s="62" t="s">
        <v>58</v>
      </c>
      <c r="R14" s="75" t="e">
        <f>VLOOKUP(B14,БАЗА,6,FALSE)</f>
        <v>#N/A</v>
      </c>
      <c r="S14" s="75" t="e">
        <f>VLOOKUP(B14,БАЗА,7,FALSE)</f>
        <v>#N/A</v>
      </c>
      <c r="T14" s="75" t="e">
        <f t="shared" si="1"/>
        <v>#N/A</v>
      </c>
    </row>
    <row r="15" spans="1:20" s="10" customFormat="1" ht="13.5" customHeight="1" x14ac:dyDescent="0.25">
      <c r="A15" s="62"/>
      <c r="B15" s="62"/>
      <c r="C15" s="62"/>
      <c r="D15" s="62" t="s">
        <v>22</v>
      </c>
      <c r="E15" s="62" t="s">
        <v>22</v>
      </c>
      <c r="F15" s="7" t="s">
        <v>68</v>
      </c>
      <c r="G15" s="7" t="s">
        <v>22</v>
      </c>
      <c r="H15" s="7" t="s">
        <v>22</v>
      </c>
      <c r="I15" s="7" t="s">
        <v>22</v>
      </c>
      <c r="J15" s="7" t="s">
        <v>69</v>
      </c>
      <c r="K15" s="8" t="s">
        <v>25</v>
      </c>
      <c r="L15" s="62" t="s">
        <v>22</v>
      </c>
      <c r="M15" s="71" t="s">
        <v>22</v>
      </c>
      <c r="N15" s="71"/>
      <c r="O15" s="7" t="s">
        <v>27</v>
      </c>
      <c r="P15" s="9">
        <v>43738</v>
      </c>
      <c r="Q15" s="62"/>
      <c r="R15" s="75"/>
      <c r="S15" s="75"/>
      <c r="T15" s="75"/>
    </row>
    <row r="16" spans="1:20" s="10" customFormat="1" ht="13.5" customHeight="1" x14ac:dyDescent="0.25">
      <c r="A16" s="62"/>
      <c r="B16" s="62"/>
      <c r="C16" s="62"/>
      <c r="D16" s="62" t="s">
        <v>22</v>
      </c>
      <c r="E16" s="62" t="s">
        <v>22</v>
      </c>
      <c r="F16" s="7" t="s">
        <v>32</v>
      </c>
      <c r="G16" s="7" t="s">
        <v>22</v>
      </c>
      <c r="H16" s="7" t="s">
        <v>22</v>
      </c>
      <c r="I16" s="7" t="s">
        <v>22</v>
      </c>
      <c r="J16" s="7" t="s">
        <v>313</v>
      </c>
      <c r="K16" s="8" t="s">
        <v>25</v>
      </c>
      <c r="L16" s="62" t="s">
        <v>22</v>
      </c>
      <c r="M16" s="71" t="s">
        <v>22</v>
      </c>
      <c r="N16" s="71"/>
      <c r="O16" s="7" t="s">
        <v>27</v>
      </c>
      <c r="P16" s="9">
        <v>43738</v>
      </c>
      <c r="Q16" s="62"/>
      <c r="R16" s="75"/>
      <c r="S16" s="75"/>
      <c r="T16" s="75"/>
    </row>
    <row r="17" spans="1:20" s="5" customFormat="1" ht="13.5" customHeight="1" x14ac:dyDescent="0.2">
      <c r="A17" s="62">
        <v>4</v>
      </c>
      <c r="B17" s="62" t="s">
        <v>373</v>
      </c>
      <c r="C17" s="62" t="s">
        <v>374</v>
      </c>
      <c r="D17" s="62" t="s">
        <v>170</v>
      </c>
      <c r="E17" s="62" t="s">
        <v>6</v>
      </c>
      <c r="F17" s="2" t="s">
        <v>375</v>
      </c>
      <c r="G17" s="2" t="s">
        <v>22</v>
      </c>
      <c r="H17" s="2" t="s">
        <v>22</v>
      </c>
      <c r="I17" s="2" t="s">
        <v>22</v>
      </c>
      <c r="J17" s="2" t="s">
        <v>376</v>
      </c>
      <c r="K17" s="3" t="s">
        <v>25</v>
      </c>
      <c r="L17" s="62" t="s">
        <v>377</v>
      </c>
      <c r="M17" s="71" t="s">
        <v>378</v>
      </c>
      <c r="N17" s="71" t="str">
        <f t="shared" ref="N17" si="4">C17&amp;"-"&amp;D17</f>
        <v>10.51.30.111-004</v>
      </c>
      <c r="O17" s="2" t="s">
        <v>27</v>
      </c>
      <c r="P17" s="4">
        <v>44804</v>
      </c>
      <c r="Q17" s="62" t="s">
        <v>58</v>
      </c>
      <c r="R17" s="75" t="e">
        <f>VLOOKUP(B17,БАЗА,6,FALSE)</f>
        <v>#N/A</v>
      </c>
      <c r="S17" s="75" t="e">
        <f>VLOOKUP(B17,БАЗА,7,FALSE)</f>
        <v>#N/A</v>
      </c>
      <c r="T17" s="75" t="e">
        <f t="shared" si="1"/>
        <v>#N/A</v>
      </c>
    </row>
    <row r="18" spans="1:20" s="5" customFormat="1" ht="13.5" customHeight="1" x14ac:dyDescent="0.2">
      <c r="A18" s="62"/>
      <c r="B18" s="62"/>
      <c r="C18" s="62"/>
      <c r="D18" s="62" t="s">
        <v>22</v>
      </c>
      <c r="E18" s="62" t="s">
        <v>22</v>
      </c>
      <c r="F18" s="2" t="s">
        <v>379</v>
      </c>
      <c r="G18" s="2" t="s">
        <v>22</v>
      </c>
      <c r="H18" s="2" t="s">
        <v>22</v>
      </c>
      <c r="I18" s="2" t="s">
        <v>380</v>
      </c>
      <c r="J18" s="2" t="s">
        <v>22</v>
      </c>
      <c r="K18" s="3" t="s">
        <v>25</v>
      </c>
      <c r="L18" s="62" t="s">
        <v>22</v>
      </c>
      <c r="M18" s="71" t="s">
        <v>22</v>
      </c>
      <c r="N18" s="71"/>
      <c r="O18" s="2" t="s">
        <v>27</v>
      </c>
      <c r="P18" s="4">
        <v>44804</v>
      </c>
      <c r="Q18" s="62"/>
      <c r="R18" s="75"/>
      <c r="S18" s="75"/>
      <c r="T18" s="75"/>
    </row>
    <row r="19" spans="1:20" s="5" customFormat="1" ht="13.5" customHeight="1" x14ac:dyDescent="0.2">
      <c r="A19" s="62"/>
      <c r="B19" s="62"/>
      <c r="C19" s="62"/>
      <c r="D19" s="62" t="s">
        <v>22</v>
      </c>
      <c r="E19" s="62" t="s">
        <v>22</v>
      </c>
      <c r="F19" s="2" t="s">
        <v>381</v>
      </c>
      <c r="G19" s="2" t="s">
        <v>22</v>
      </c>
      <c r="H19" s="2" t="s">
        <v>22</v>
      </c>
      <c r="I19" s="2" t="s">
        <v>22</v>
      </c>
      <c r="J19" s="2" t="s">
        <v>382</v>
      </c>
      <c r="K19" s="3" t="s">
        <v>25</v>
      </c>
      <c r="L19" s="62" t="s">
        <v>22</v>
      </c>
      <c r="M19" s="71" t="s">
        <v>22</v>
      </c>
      <c r="N19" s="71"/>
      <c r="O19" s="2" t="s">
        <v>27</v>
      </c>
      <c r="P19" s="4">
        <v>44804</v>
      </c>
      <c r="Q19" s="62"/>
      <c r="R19" s="75"/>
      <c r="S19" s="75"/>
      <c r="T19" s="75"/>
    </row>
    <row r="20" spans="1:20" s="5" customFormat="1" ht="13.5" customHeight="1" x14ac:dyDescent="0.2">
      <c r="A20" s="62"/>
      <c r="B20" s="62"/>
      <c r="C20" s="62"/>
      <c r="D20" s="62" t="s">
        <v>22</v>
      </c>
      <c r="E20" s="62" t="s">
        <v>22</v>
      </c>
      <c r="F20" s="2" t="s">
        <v>66</v>
      </c>
      <c r="G20" s="2" t="s">
        <v>22</v>
      </c>
      <c r="H20" s="2" t="s">
        <v>383</v>
      </c>
      <c r="I20" s="2" t="s">
        <v>22</v>
      </c>
      <c r="J20" s="2" t="s">
        <v>22</v>
      </c>
      <c r="K20" s="3" t="s">
        <v>6</v>
      </c>
      <c r="L20" s="62" t="s">
        <v>22</v>
      </c>
      <c r="M20" s="71" t="s">
        <v>22</v>
      </c>
      <c r="N20" s="71"/>
      <c r="O20" s="2" t="s">
        <v>27</v>
      </c>
      <c r="P20" s="4">
        <v>44804</v>
      </c>
      <c r="Q20" s="62"/>
      <c r="R20" s="75"/>
      <c r="S20" s="75"/>
      <c r="T20" s="75"/>
    </row>
    <row r="21" spans="1:20" s="5" customFormat="1" ht="13.5" customHeight="1" x14ac:dyDescent="0.2">
      <c r="A21" s="62"/>
      <c r="B21" s="62"/>
      <c r="C21" s="62"/>
      <c r="D21" s="62" t="s">
        <v>22</v>
      </c>
      <c r="E21" s="62" t="s">
        <v>22</v>
      </c>
      <c r="F21" s="2" t="s">
        <v>165</v>
      </c>
      <c r="G21" s="2" t="s">
        <v>22</v>
      </c>
      <c r="H21" s="2" t="s">
        <v>22</v>
      </c>
      <c r="I21" s="2" t="s">
        <v>22</v>
      </c>
      <c r="J21" s="2" t="s">
        <v>384</v>
      </c>
      <c r="K21" s="3" t="s">
        <v>167</v>
      </c>
      <c r="L21" s="62" t="s">
        <v>22</v>
      </c>
      <c r="M21" s="71" t="s">
        <v>22</v>
      </c>
      <c r="N21" s="71"/>
      <c r="O21" s="2" t="s">
        <v>27</v>
      </c>
      <c r="P21" s="4">
        <v>44804</v>
      </c>
      <c r="Q21" s="62"/>
      <c r="R21" s="75"/>
      <c r="S21" s="75"/>
      <c r="T21" s="75"/>
    </row>
    <row r="22" spans="1:20" s="5" customFormat="1" ht="13.5" customHeight="1" x14ac:dyDescent="0.2">
      <c r="A22" s="62"/>
      <c r="B22" s="62"/>
      <c r="C22" s="62"/>
      <c r="D22" s="62" t="s">
        <v>22</v>
      </c>
      <c r="E22" s="62" t="s">
        <v>22</v>
      </c>
      <c r="F22" s="2" t="s">
        <v>131</v>
      </c>
      <c r="G22" s="2" t="s">
        <v>22</v>
      </c>
      <c r="H22" s="2" t="s">
        <v>22</v>
      </c>
      <c r="I22" s="2" t="s">
        <v>22</v>
      </c>
      <c r="J22" s="2" t="s">
        <v>102</v>
      </c>
      <c r="K22" s="3" t="s">
        <v>25</v>
      </c>
      <c r="L22" s="62" t="s">
        <v>22</v>
      </c>
      <c r="M22" s="71" t="s">
        <v>22</v>
      </c>
      <c r="N22" s="71"/>
      <c r="O22" s="2" t="s">
        <v>27</v>
      </c>
      <c r="P22" s="4">
        <v>44804</v>
      </c>
      <c r="Q22" s="62"/>
      <c r="R22" s="75"/>
      <c r="S22" s="75"/>
      <c r="T22" s="75"/>
    </row>
    <row r="23" spans="1:20" s="5" customFormat="1" ht="13.5" customHeight="1" x14ac:dyDescent="0.2">
      <c r="A23" s="62"/>
      <c r="B23" s="62"/>
      <c r="C23" s="62"/>
      <c r="D23" s="62" t="s">
        <v>22</v>
      </c>
      <c r="E23" s="62" t="s">
        <v>22</v>
      </c>
      <c r="F23" s="2" t="s">
        <v>68</v>
      </c>
      <c r="G23" s="2" t="s">
        <v>22</v>
      </c>
      <c r="H23" s="2" t="s">
        <v>22</v>
      </c>
      <c r="I23" s="2" t="s">
        <v>22</v>
      </c>
      <c r="J23" s="2" t="s">
        <v>69</v>
      </c>
      <c r="K23" s="3" t="s">
        <v>25</v>
      </c>
      <c r="L23" s="62" t="s">
        <v>22</v>
      </c>
      <c r="M23" s="71" t="s">
        <v>22</v>
      </c>
      <c r="N23" s="71"/>
      <c r="O23" s="2" t="s">
        <v>27</v>
      </c>
      <c r="P23" s="4">
        <v>44804</v>
      </c>
      <c r="Q23" s="62"/>
      <c r="R23" s="75"/>
      <c r="S23" s="75"/>
      <c r="T23" s="75"/>
    </row>
    <row r="24" spans="1:20" s="5" customFormat="1" ht="13.5" customHeight="1" x14ac:dyDescent="0.2">
      <c r="A24" s="62"/>
      <c r="B24" s="62"/>
      <c r="C24" s="62"/>
      <c r="D24" s="62" t="s">
        <v>22</v>
      </c>
      <c r="E24" s="62" t="s">
        <v>22</v>
      </c>
      <c r="F24" s="2" t="s">
        <v>32</v>
      </c>
      <c r="G24" s="2" t="s">
        <v>22</v>
      </c>
      <c r="H24" s="2" t="s">
        <v>22</v>
      </c>
      <c r="I24" s="2" t="s">
        <v>22</v>
      </c>
      <c r="J24" s="2" t="s">
        <v>385</v>
      </c>
      <c r="K24" s="3" t="s">
        <v>25</v>
      </c>
      <c r="L24" s="62" t="s">
        <v>22</v>
      </c>
      <c r="M24" s="71" t="s">
        <v>22</v>
      </c>
      <c r="N24" s="71"/>
      <c r="O24" s="2" t="s">
        <v>27</v>
      </c>
      <c r="P24" s="4">
        <v>44804</v>
      </c>
      <c r="Q24" s="62"/>
      <c r="R24" s="75"/>
      <c r="S24" s="75"/>
      <c r="T24" s="75"/>
    </row>
    <row r="25" spans="1:20" s="5" customFormat="1" ht="13.5" customHeight="1" x14ac:dyDescent="0.2">
      <c r="A25" s="62">
        <v>5</v>
      </c>
      <c r="B25" s="62" t="s">
        <v>414</v>
      </c>
      <c r="C25" s="62" t="s">
        <v>415</v>
      </c>
      <c r="D25" s="62" t="s">
        <v>11</v>
      </c>
      <c r="E25" s="62" t="s">
        <v>6</v>
      </c>
      <c r="F25" s="2" t="s">
        <v>77</v>
      </c>
      <c r="G25" s="2" t="s">
        <v>22</v>
      </c>
      <c r="H25" s="2" t="s">
        <v>22</v>
      </c>
      <c r="I25" s="2" t="s">
        <v>22</v>
      </c>
      <c r="J25" s="2" t="s">
        <v>416</v>
      </c>
      <c r="K25" s="3" t="s">
        <v>25</v>
      </c>
      <c r="L25" s="62" t="s">
        <v>417</v>
      </c>
      <c r="M25" s="71" t="s">
        <v>418</v>
      </c>
      <c r="N25" s="71" t="str">
        <f t="shared" ref="N25" si="5">C25&amp;"-"&amp;D25</f>
        <v>10.51.51.113-001</v>
      </c>
      <c r="O25" s="2" t="s">
        <v>27</v>
      </c>
      <c r="P25" s="4">
        <v>43921</v>
      </c>
      <c r="Q25" s="62" t="s">
        <v>58</v>
      </c>
      <c r="R25" s="75" t="e">
        <f>VLOOKUP(B25,БАЗА,6,FALSE)</f>
        <v>#N/A</v>
      </c>
      <c r="S25" s="75" t="e">
        <f>VLOOKUP(B25,БАЗА,7,FALSE)</f>
        <v>#N/A</v>
      </c>
      <c r="T25" s="75" t="e">
        <f t="shared" si="1"/>
        <v>#N/A</v>
      </c>
    </row>
    <row r="26" spans="1:20" s="5" customFormat="1" ht="13.5" customHeight="1" x14ac:dyDescent="0.2">
      <c r="A26" s="62"/>
      <c r="B26" s="62"/>
      <c r="C26" s="62"/>
      <c r="D26" s="62" t="s">
        <v>22</v>
      </c>
      <c r="E26" s="62" t="s">
        <v>22</v>
      </c>
      <c r="F26" s="2" t="s">
        <v>419</v>
      </c>
      <c r="G26" s="2" t="s">
        <v>22</v>
      </c>
      <c r="H26" s="2" t="s">
        <v>22</v>
      </c>
      <c r="I26" s="2" t="s">
        <v>22</v>
      </c>
      <c r="J26" s="2" t="s">
        <v>420</v>
      </c>
      <c r="K26" s="3" t="s">
        <v>25</v>
      </c>
      <c r="L26" s="62" t="s">
        <v>22</v>
      </c>
      <c r="M26" s="71" t="s">
        <v>22</v>
      </c>
      <c r="N26" s="71"/>
      <c r="O26" s="2" t="s">
        <v>27</v>
      </c>
      <c r="P26" s="4">
        <v>43921</v>
      </c>
      <c r="Q26" s="62"/>
      <c r="R26" s="75"/>
      <c r="S26" s="75"/>
      <c r="T26" s="75"/>
    </row>
    <row r="27" spans="1:20" s="5" customFormat="1" ht="13.5" customHeight="1" x14ac:dyDescent="0.2">
      <c r="A27" s="62"/>
      <c r="B27" s="62"/>
      <c r="C27" s="62"/>
      <c r="D27" s="62" t="s">
        <v>22</v>
      </c>
      <c r="E27" s="62" t="s">
        <v>22</v>
      </c>
      <c r="F27" s="2" t="s">
        <v>410</v>
      </c>
      <c r="G27" s="2" t="s">
        <v>22</v>
      </c>
      <c r="H27" s="2" t="s">
        <v>22</v>
      </c>
      <c r="I27" s="2" t="s">
        <v>22</v>
      </c>
      <c r="J27" s="2" t="s">
        <v>421</v>
      </c>
      <c r="K27" s="3" t="s">
        <v>167</v>
      </c>
      <c r="L27" s="62" t="s">
        <v>22</v>
      </c>
      <c r="M27" s="71" t="s">
        <v>22</v>
      </c>
      <c r="N27" s="71"/>
      <c r="O27" s="2" t="s">
        <v>27</v>
      </c>
      <c r="P27" s="4">
        <v>43921</v>
      </c>
      <c r="Q27" s="62"/>
      <c r="R27" s="75"/>
      <c r="S27" s="75"/>
      <c r="T27" s="75"/>
    </row>
    <row r="28" spans="1:20" s="5" customFormat="1" ht="13.5" customHeight="1" x14ac:dyDescent="0.2">
      <c r="A28" s="62"/>
      <c r="B28" s="62"/>
      <c r="C28" s="62"/>
      <c r="D28" s="62" t="s">
        <v>22</v>
      </c>
      <c r="E28" s="62" t="s">
        <v>22</v>
      </c>
      <c r="F28" s="2" t="s">
        <v>66</v>
      </c>
      <c r="G28" s="2" t="s">
        <v>22</v>
      </c>
      <c r="H28" s="2" t="s">
        <v>172</v>
      </c>
      <c r="I28" s="2" t="s">
        <v>22</v>
      </c>
      <c r="J28" s="2" t="s">
        <v>22</v>
      </c>
      <c r="K28" s="3" t="s">
        <v>6</v>
      </c>
      <c r="L28" s="62" t="s">
        <v>22</v>
      </c>
      <c r="M28" s="71" t="s">
        <v>22</v>
      </c>
      <c r="N28" s="71"/>
      <c r="O28" s="2" t="s">
        <v>27</v>
      </c>
      <c r="P28" s="4">
        <v>43921</v>
      </c>
      <c r="Q28" s="62"/>
      <c r="R28" s="75"/>
      <c r="S28" s="75"/>
      <c r="T28" s="75"/>
    </row>
    <row r="29" spans="1:20" s="5" customFormat="1" ht="13.5" customHeight="1" x14ac:dyDescent="0.2">
      <c r="A29" s="62"/>
      <c r="B29" s="62"/>
      <c r="C29" s="62"/>
      <c r="D29" s="62" t="s">
        <v>22</v>
      </c>
      <c r="E29" s="62" t="s">
        <v>22</v>
      </c>
      <c r="F29" s="2" t="s">
        <v>68</v>
      </c>
      <c r="G29" s="2" t="s">
        <v>22</v>
      </c>
      <c r="H29" s="2" t="s">
        <v>22</v>
      </c>
      <c r="I29" s="2" t="s">
        <v>22</v>
      </c>
      <c r="J29" s="2" t="s">
        <v>69</v>
      </c>
      <c r="K29" s="3" t="s">
        <v>25</v>
      </c>
      <c r="L29" s="62" t="s">
        <v>22</v>
      </c>
      <c r="M29" s="71" t="s">
        <v>22</v>
      </c>
      <c r="N29" s="71"/>
      <c r="O29" s="2" t="s">
        <v>27</v>
      </c>
      <c r="P29" s="4">
        <v>43921</v>
      </c>
      <c r="Q29" s="62"/>
      <c r="R29" s="75"/>
      <c r="S29" s="75"/>
      <c r="T29" s="75"/>
    </row>
    <row r="30" spans="1:20" s="5" customFormat="1" ht="13.5" customHeight="1" x14ac:dyDescent="0.2">
      <c r="A30" s="62"/>
      <c r="B30" s="62"/>
      <c r="C30" s="62"/>
      <c r="D30" s="62" t="s">
        <v>22</v>
      </c>
      <c r="E30" s="62" t="s">
        <v>22</v>
      </c>
      <c r="F30" s="2" t="s">
        <v>32</v>
      </c>
      <c r="G30" s="2" t="s">
        <v>22</v>
      </c>
      <c r="H30" s="2" t="s">
        <v>22</v>
      </c>
      <c r="I30" s="2" t="s">
        <v>22</v>
      </c>
      <c r="J30" s="2" t="s">
        <v>422</v>
      </c>
      <c r="K30" s="3" t="s">
        <v>25</v>
      </c>
      <c r="L30" s="62" t="s">
        <v>22</v>
      </c>
      <c r="M30" s="71" t="s">
        <v>22</v>
      </c>
      <c r="N30" s="71"/>
      <c r="O30" s="2" t="s">
        <v>27</v>
      </c>
      <c r="P30" s="4">
        <v>43921</v>
      </c>
      <c r="Q30" s="62"/>
      <c r="R30" s="75"/>
      <c r="S30" s="75"/>
      <c r="T30" s="75"/>
    </row>
    <row r="31" spans="1:20" s="10" customFormat="1" ht="13.5" customHeight="1" x14ac:dyDescent="0.25">
      <c r="A31" s="62">
        <v>6</v>
      </c>
      <c r="B31" s="62" t="s">
        <v>442</v>
      </c>
      <c r="C31" s="62" t="s">
        <v>443</v>
      </c>
      <c r="D31" s="62" t="s">
        <v>156</v>
      </c>
      <c r="E31" s="62" t="s">
        <v>6</v>
      </c>
      <c r="F31" s="7" t="s">
        <v>444</v>
      </c>
      <c r="G31" s="7" t="s">
        <v>22</v>
      </c>
      <c r="H31" s="7" t="s">
        <v>22</v>
      </c>
      <c r="I31" s="7" t="s">
        <v>22</v>
      </c>
      <c r="J31" s="7" t="s">
        <v>445</v>
      </c>
      <c r="K31" s="8" t="s">
        <v>25</v>
      </c>
      <c r="L31" s="62" t="s">
        <v>446</v>
      </c>
      <c r="M31" s="71" t="s">
        <v>447</v>
      </c>
      <c r="N31" s="71" t="str">
        <f t="shared" ref="N31" si="6">C31&amp;"-"&amp;D31</f>
        <v>01.13.32.000-003</v>
      </c>
      <c r="O31" s="7" t="s">
        <v>27</v>
      </c>
      <c r="P31" s="9">
        <v>45443</v>
      </c>
      <c r="Q31" s="62" t="s">
        <v>58</v>
      </c>
      <c r="R31" s="75" t="e">
        <f>VLOOKUP(B31,БАЗА,6,FALSE)</f>
        <v>#N/A</v>
      </c>
      <c r="S31" s="75" t="e">
        <f>VLOOKUP(B31,БАЗА,7,FALSE)</f>
        <v>#N/A</v>
      </c>
      <c r="T31" s="75" t="e">
        <f t="shared" si="1"/>
        <v>#N/A</v>
      </c>
    </row>
    <row r="32" spans="1:20" s="5" customFormat="1" ht="13.5" customHeight="1" x14ac:dyDescent="0.2">
      <c r="A32" s="62"/>
      <c r="B32" s="62"/>
      <c r="C32" s="62"/>
      <c r="D32" s="62" t="s">
        <v>22</v>
      </c>
      <c r="E32" s="62" t="s">
        <v>22</v>
      </c>
      <c r="F32" s="2" t="s">
        <v>23</v>
      </c>
      <c r="G32" s="2" t="s">
        <v>22</v>
      </c>
      <c r="H32" s="2" t="s">
        <v>22</v>
      </c>
      <c r="I32" s="2" t="s">
        <v>22</v>
      </c>
      <c r="J32" s="2" t="s">
        <v>102</v>
      </c>
      <c r="K32" s="3" t="s">
        <v>25</v>
      </c>
      <c r="L32" s="62" t="s">
        <v>22</v>
      </c>
      <c r="M32" s="71" t="s">
        <v>22</v>
      </c>
      <c r="N32" s="71"/>
      <c r="O32" s="2" t="s">
        <v>27</v>
      </c>
      <c r="P32" s="4">
        <v>45443</v>
      </c>
      <c r="Q32" s="62"/>
      <c r="R32" s="75"/>
      <c r="S32" s="75"/>
      <c r="T32" s="75"/>
    </row>
    <row r="33" spans="1:20" s="5" customFormat="1" ht="13.5" customHeight="1" x14ac:dyDescent="0.2">
      <c r="A33" s="62"/>
      <c r="B33" s="62"/>
      <c r="C33" s="62"/>
      <c r="D33" s="62" t="s">
        <v>22</v>
      </c>
      <c r="E33" s="62" t="s">
        <v>22</v>
      </c>
      <c r="F33" s="2" t="s">
        <v>28</v>
      </c>
      <c r="G33" s="2" t="s">
        <v>22</v>
      </c>
      <c r="H33" s="2" t="s">
        <v>22</v>
      </c>
      <c r="I33" s="2" t="s">
        <v>22</v>
      </c>
      <c r="J33" s="2" t="s">
        <v>29</v>
      </c>
      <c r="K33" s="3" t="s">
        <v>25</v>
      </c>
      <c r="L33" s="62" t="s">
        <v>22</v>
      </c>
      <c r="M33" s="71" t="s">
        <v>22</v>
      </c>
      <c r="N33" s="71"/>
      <c r="O33" s="2" t="s">
        <v>27</v>
      </c>
      <c r="P33" s="4">
        <v>45443</v>
      </c>
      <c r="Q33" s="62"/>
      <c r="R33" s="75"/>
      <c r="S33" s="75"/>
      <c r="T33" s="75"/>
    </row>
    <row r="34" spans="1:20" s="5" customFormat="1" ht="13.5" customHeight="1" x14ac:dyDescent="0.2">
      <c r="A34" s="62"/>
      <c r="B34" s="62"/>
      <c r="C34" s="62"/>
      <c r="D34" s="62" t="s">
        <v>22</v>
      </c>
      <c r="E34" s="62" t="s">
        <v>22</v>
      </c>
      <c r="F34" s="2" t="s">
        <v>30</v>
      </c>
      <c r="G34" s="2" t="s">
        <v>22</v>
      </c>
      <c r="H34" s="2" t="s">
        <v>22</v>
      </c>
      <c r="I34" s="2" t="s">
        <v>22</v>
      </c>
      <c r="J34" s="2" t="s">
        <v>31</v>
      </c>
      <c r="K34" s="3" t="s">
        <v>25</v>
      </c>
      <c r="L34" s="62" t="s">
        <v>22</v>
      </c>
      <c r="M34" s="71" t="s">
        <v>22</v>
      </c>
      <c r="N34" s="71"/>
      <c r="O34" s="2" t="s">
        <v>27</v>
      </c>
      <c r="P34" s="4">
        <v>45443</v>
      </c>
      <c r="Q34" s="62"/>
      <c r="R34" s="75"/>
      <c r="S34" s="75"/>
      <c r="T34" s="75"/>
    </row>
    <row r="35" spans="1:20" s="5" customFormat="1" ht="13.5" customHeight="1" x14ac:dyDescent="0.2">
      <c r="A35" s="62"/>
      <c r="B35" s="62"/>
      <c r="C35" s="62"/>
      <c r="D35" s="62" t="s">
        <v>22</v>
      </c>
      <c r="E35" s="62" t="s">
        <v>22</v>
      </c>
      <c r="F35" s="2" t="s">
        <v>32</v>
      </c>
      <c r="G35" s="2" t="s">
        <v>22</v>
      </c>
      <c r="H35" s="2" t="s">
        <v>22</v>
      </c>
      <c r="I35" s="2" t="s">
        <v>22</v>
      </c>
      <c r="J35" s="2" t="s">
        <v>448</v>
      </c>
      <c r="K35" s="3" t="s">
        <v>25</v>
      </c>
      <c r="L35" s="62" t="s">
        <v>22</v>
      </c>
      <c r="M35" s="71" t="s">
        <v>22</v>
      </c>
      <c r="N35" s="71"/>
      <c r="O35" s="2" t="s">
        <v>27</v>
      </c>
      <c r="P35" s="4">
        <v>45443</v>
      </c>
      <c r="Q35" s="62"/>
      <c r="R35" s="75"/>
      <c r="S35" s="75"/>
      <c r="T35" s="75"/>
    </row>
    <row r="36" spans="1:20" s="5" customFormat="1" ht="13.5" customHeight="1" x14ac:dyDescent="0.2">
      <c r="A36" s="62">
        <v>7</v>
      </c>
      <c r="B36" s="62" t="s">
        <v>455</v>
      </c>
      <c r="C36" s="62" t="s">
        <v>443</v>
      </c>
      <c r="D36" s="62" t="s">
        <v>89</v>
      </c>
      <c r="E36" s="62" t="s">
        <v>6</v>
      </c>
      <c r="F36" s="2" t="s">
        <v>444</v>
      </c>
      <c r="G36" s="2" t="s">
        <v>22</v>
      </c>
      <c r="H36" s="2" t="s">
        <v>22</v>
      </c>
      <c r="I36" s="2" t="s">
        <v>22</v>
      </c>
      <c r="J36" s="2" t="s">
        <v>449</v>
      </c>
      <c r="K36" s="3" t="s">
        <v>25</v>
      </c>
      <c r="L36" s="62" t="s">
        <v>450</v>
      </c>
      <c r="M36" s="71" t="s">
        <v>451</v>
      </c>
      <c r="N36" s="71" t="str">
        <f t="shared" ref="N36:N41" si="7">C36&amp;"-"&amp;D36</f>
        <v>01.13.32.000-006</v>
      </c>
      <c r="O36" s="2" t="s">
        <v>27</v>
      </c>
      <c r="P36" s="4">
        <v>45443</v>
      </c>
      <c r="Q36" s="62" t="s">
        <v>58</v>
      </c>
      <c r="R36" s="75" t="e">
        <f>VLOOKUP(B36,БАЗА,6,FALSE)</f>
        <v>#N/A</v>
      </c>
      <c r="S36" s="75" t="e">
        <f>VLOOKUP(B36,БАЗА,7,FALSE)</f>
        <v>#N/A</v>
      </c>
      <c r="T36" s="75" t="e">
        <f t="shared" ref="T36:T64" si="8">ROUND(R36*S36,2)</f>
        <v>#N/A</v>
      </c>
    </row>
    <row r="37" spans="1:20" s="5" customFormat="1" ht="13.5" customHeight="1" x14ac:dyDescent="0.2">
      <c r="A37" s="62"/>
      <c r="B37" s="62"/>
      <c r="C37" s="62"/>
      <c r="D37" s="62" t="s">
        <v>22</v>
      </c>
      <c r="E37" s="62" t="s">
        <v>22</v>
      </c>
      <c r="F37" s="2" t="s">
        <v>23</v>
      </c>
      <c r="G37" s="2" t="s">
        <v>22</v>
      </c>
      <c r="H37" s="2" t="s">
        <v>22</v>
      </c>
      <c r="I37" s="2" t="s">
        <v>22</v>
      </c>
      <c r="J37" s="2" t="s">
        <v>102</v>
      </c>
      <c r="K37" s="3" t="s">
        <v>25</v>
      </c>
      <c r="L37" s="62" t="s">
        <v>22</v>
      </c>
      <c r="M37" s="71" t="s">
        <v>22</v>
      </c>
      <c r="N37" s="71"/>
      <c r="O37" s="2" t="s">
        <v>27</v>
      </c>
      <c r="P37" s="4">
        <v>45443</v>
      </c>
      <c r="Q37" s="62"/>
      <c r="R37" s="75"/>
      <c r="S37" s="75"/>
      <c r="T37" s="75"/>
    </row>
    <row r="38" spans="1:20" s="5" customFormat="1" ht="13.5" customHeight="1" x14ac:dyDescent="0.2">
      <c r="A38" s="62"/>
      <c r="B38" s="62"/>
      <c r="C38" s="62"/>
      <c r="D38" s="62" t="s">
        <v>22</v>
      </c>
      <c r="E38" s="62" t="s">
        <v>22</v>
      </c>
      <c r="F38" s="2" t="s">
        <v>28</v>
      </c>
      <c r="G38" s="2" t="s">
        <v>22</v>
      </c>
      <c r="H38" s="2" t="s">
        <v>22</v>
      </c>
      <c r="I38" s="2" t="s">
        <v>22</v>
      </c>
      <c r="J38" s="2" t="s">
        <v>29</v>
      </c>
      <c r="K38" s="3" t="s">
        <v>25</v>
      </c>
      <c r="L38" s="62" t="s">
        <v>22</v>
      </c>
      <c r="M38" s="71" t="s">
        <v>22</v>
      </c>
      <c r="N38" s="71"/>
      <c r="O38" s="2" t="s">
        <v>27</v>
      </c>
      <c r="P38" s="4">
        <v>45443</v>
      </c>
      <c r="Q38" s="62"/>
      <c r="R38" s="75"/>
      <c r="S38" s="75"/>
      <c r="T38" s="75"/>
    </row>
    <row r="39" spans="1:20" s="5" customFormat="1" ht="13.5" customHeight="1" x14ac:dyDescent="0.2">
      <c r="A39" s="62"/>
      <c r="B39" s="62"/>
      <c r="C39" s="62"/>
      <c r="D39" s="62" t="s">
        <v>22</v>
      </c>
      <c r="E39" s="62" t="s">
        <v>22</v>
      </c>
      <c r="F39" s="2" t="s">
        <v>30</v>
      </c>
      <c r="G39" s="2" t="s">
        <v>22</v>
      </c>
      <c r="H39" s="2" t="s">
        <v>22</v>
      </c>
      <c r="I39" s="2" t="s">
        <v>22</v>
      </c>
      <c r="J39" s="2" t="s">
        <v>31</v>
      </c>
      <c r="K39" s="3" t="s">
        <v>25</v>
      </c>
      <c r="L39" s="62" t="s">
        <v>22</v>
      </c>
      <c r="M39" s="71" t="s">
        <v>22</v>
      </c>
      <c r="N39" s="71"/>
      <c r="O39" s="2" t="s">
        <v>27</v>
      </c>
      <c r="P39" s="4">
        <v>45443</v>
      </c>
      <c r="Q39" s="62"/>
      <c r="R39" s="75"/>
      <c r="S39" s="75"/>
      <c r="T39" s="75"/>
    </row>
    <row r="40" spans="1:20" s="5" customFormat="1" ht="13.5" customHeight="1" x14ac:dyDescent="0.2">
      <c r="A40" s="62"/>
      <c r="B40" s="62"/>
      <c r="C40" s="62"/>
      <c r="D40" s="62" t="s">
        <v>22</v>
      </c>
      <c r="E40" s="62" t="s">
        <v>22</v>
      </c>
      <c r="F40" s="2" t="s">
        <v>32</v>
      </c>
      <c r="G40" s="2" t="s">
        <v>22</v>
      </c>
      <c r="H40" s="2" t="s">
        <v>22</v>
      </c>
      <c r="I40" s="2" t="s">
        <v>22</v>
      </c>
      <c r="J40" s="2" t="s">
        <v>448</v>
      </c>
      <c r="K40" s="3" t="s">
        <v>25</v>
      </c>
      <c r="L40" s="62" t="s">
        <v>22</v>
      </c>
      <c r="M40" s="71" t="s">
        <v>22</v>
      </c>
      <c r="N40" s="71"/>
      <c r="O40" s="2" t="s">
        <v>27</v>
      </c>
      <c r="P40" s="4">
        <v>45443</v>
      </c>
      <c r="Q40" s="62"/>
      <c r="R40" s="75"/>
      <c r="S40" s="75"/>
      <c r="T40" s="75"/>
    </row>
    <row r="41" spans="1:20" s="5" customFormat="1" ht="13.5" customHeight="1" x14ac:dyDescent="0.2">
      <c r="A41" s="62">
        <v>8</v>
      </c>
      <c r="B41" s="62" t="s">
        <v>456</v>
      </c>
      <c r="C41" s="62" t="s">
        <v>443</v>
      </c>
      <c r="D41" s="62" t="s">
        <v>457</v>
      </c>
      <c r="E41" s="62" t="s">
        <v>6</v>
      </c>
      <c r="F41" s="2" t="s">
        <v>444</v>
      </c>
      <c r="G41" s="2" t="s">
        <v>22</v>
      </c>
      <c r="H41" s="2" t="s">
        <v>22</v>
      </c>
      <c r="I41" s="2" t="s">
        <v>22</v>
      </c>
      <c r="J41" s="2" t="s">
        <v>452</v>
      </c>
      <c r="K41" s="3" t="s">
        <v>25</v>
      </c>
      <c r="L41" s="62" t="s">
        <v>453</v>
      </c>
      <c r="M41" s="71" t="s">
        <v>454</v>
      </c>
      <c r="N41" s="71" t="str">
        <f t="shared" si="7"/>
        <v>01.13.32.000-007</v>
      </c>
      <c r="O41" s="2" t="s">
        <v>27</v>
      </c>
      <c r="P41" s="4">
        <v>45443</v>
      </c>
      <c r="Q41" s="62" t="s">
        <v>58</v>
      </c>
      <c r="R41" s="75" t="e">
        <f>VLOOKUP(B41,БАЗА,6,FALSE)</f>
        <v>#N/A</v>
      </c>
      <c r="S41" s="75" t="e">
        <f>VLOOKUP(B41,БАЗА,7,FALSE)</f>
        <v>#N/A</v>
      </c>
      <c r="T41" s="75" t="e">
        <f t="shared" si="8"/>
        <v>#N/A</v>
      </c>
    </row>
    <row r="42" spans="1:20" s="5" customFormat="1" ht="13.5" customHeight="1" x14ac:dyDescent="0.2">
      <c r="A42" s="62"/>
      <c r="B42" s="62"/>
      <c r="C42" s="62"/>
      <c r="D42" s="62" t="s">
        <v>22</v>
      </c>
      <c r="E42" s="62" t="s">
        <v>22</v>
      </c>
      <c r="F42" s="2" t="s">
        <v>23</v>
      </c>
      <c r="G42" s="2" t="s">
        <v>22</v>
      </c>
      <c r="H42" s="2" t="s">
        <v>22</v>
      </c>
      <c r="I42" s="2" t="s">
        <v>22</v>
      </c>
      <c r="J42" s="2" t="s">
        <v>102</v>
      </c>
      <c r="K42" s="3" t="s">
        <v>25</v>
      </c>
      <c r="L42" s="62" t="s">
        <v>22</v>
      </c>
      <c r="M42" s="71" t="s">
        <v>22</v>
      </c>
      <c r="N42" s="71"/>
      <c r="O42" s="2" t="s">
        <v>27</v>
      </c>
      <c r="P42" s="4">
        <v>45443</v>
      </c>
      <c r="Q42" s="62"/>
      <c r="R42" s="75"/>
      <c r="S42" s="75"/>
      <c r="T42" s="75"/>
    </row>
    <row r="43" spans="1:20" s="5" customFormat="1" ht="13.5" customHeight="1" x14ac:dyDescent="0.2">
      <c r="A43" s="62"/>
      <c r="B43" s="62"/>
      <c r="C43" s="62"/>
      <c r="D43" s="62" t="s">
        <v>22</v>
      </c>
      <c r="E43" s="62" t="s">
        <v>22</v>
      </c>
      <c r="F43" s="2" t="s">
        <v>28</v>
      </c>
      <c r="G43" s="2" t="s">
        <v>22</v>
      </c>
      <c r="H43" s="2" t="s">
        <v>22</v>
      </c>
      <c r="I43" s="2" t="s">
        <v>22</v>
      </c>
      <c r="J43" s="2" t="s">
        <v>29</v>
      </c>
      <c r="K43" s="3" t="s">
        <v>25</v>
      </c>
      <c r="L43" s="62" t="s">
        <v>22</v>
      </c>
      <c r="M43" s="71" t="s">
        <v>22</v>
      </c>
      <c r="N43" s="71"/>
      <c r="O43" s="2" t="s">
        <v>27</v>
      </c>
      <c r="P43" s="4">
        <v>45443</v>
      </c>
      <c r="Q43" s="62"/>
      <c r="R43" s="75"/>
      <c r="S43" s="75"/>
      <c r="T43" s="75"/>
    </row>
    <row r="44" spans="1:20" s="5" customFormat="1" ht="13.5" customHeight="1" x14ac:dyDescent="0.2">
      <c r="A44" s="62"/>
      <c r="B44" s="62"/>
      <c r="C44" s="62"/>
      <c r="D44" s="62" t="s">
        <v>22</v>
      </c>
      <c r="E44" s="62" t="s">
        <v>22</v>
      </c>
      <c r="F44" s="2" t="s">
        <v>30</v>
      </c>
      <c r="G44" s="2" t="s">
        <v>22</v>
      </c>
      <c r="H44" s="2" t="s">
        <v>22</v>
      </c>
      <c r="I44" s="2" t="s">
        <v>22</v>
      </c>
      <c r="J44" s="2" t="s">
        <v>31</v>
      </c>
      <c r="K44" s="3" t="s">
        <v>25</v>
      </c>
      <c r="L44" s="62" t="s">
        <v>22</v>
      </c>
      <c r="M44" s="71" t="s">
        <v>22</v>
      </c>
      <c r="N44" s="71"/>
      <c r="O44" s="2" t="s">
        <v>27</v>
      </c>
      <c r="P44" s="4">
        <v>45443</v>
      </c>
      <c r="Q44" s="62"/>
      <c r="R44" s="75"/>
      <c r="S44" s="75"/>
      <c r="T44" s="75"/>
    </row>
    <row r="45" spans="1:20" s="5" customFormat="1" ht="13.5" customHeight="1" x14ac:dyDescent="0.2">
      <c r="A45" s="62"/>
      <c r="B45" s="62"/>
      <c r="C45" s="62"/>
      <c r="D45" s="62" t="s">
        <v>22</v>
      </c>
      <c r="E45" s="62" t="s">
        <v>22</v>
      </c>
      <c r="F45" s="2" t="s">
        <v>32</v>
      </c>
      <c r="G45" s="2" t="s">
        <v>22</v>
      </c>
      <c r="H45" s="2" t="s">
        <v>22</v>
      </c>
      <c r="I45" s="2" t="s">
        <v>22</v>
      </c>
      <c r="J45" s="2" t="s">
        <v>448</v>
      </c>
      <c r="K45" s="3" t="s">
        <v>25</v>
      </c>
      <c r="L45" s="62" t="s">
        <v>22</v>
      </c>
      <c r="M45" s="71" t="s">
        <v>22</v>
      </c>
      <c r="N45" s="71"/>
      <c r="O45" s="2" t="s">
        <v>27</v>
      </c>
      <c r="P45" s="4">
        <v>45443</v>
      </c>
      <c r="Q45" s="62"/>
      <c r="R45" s="75"/>
      <c r="S45" s="75"/>
      <c r="T45" s="75"/>
    </row>
    <row r="46" spans="1:20" s="5" customFormat="1" ht="13.5" customHeight="1" x14ac:dyDescent="0.2">
      <c r="A46" s="62">
        <v>9</v>
      </c>
      <c r="B46" s="62" t="s">
        <v>474</v>
      </c>
      <c r="C46" s="62" t="s">
        <v>475</v>
      </c>
      <c r="D46" s="62" t="s">
        <v>11</v>
      </c>
      <c r="E46" s="62" t="s">
        <v>6</v>
      </c>
      <c r="F46" s="2" t="s">
        <v>23</v>
      </c>
      <c r="G46" s="2" t="s">
        <v>22</v>
      </c>
      <c r="H46" s="2" t="s">
        <v>22</v>
      </c>
      <c r="I46" s="2" t="s">
        <v>22</v>
      </c>
      <c r="J46" s="2" t="s">
        <v>102</v>
      </c>
      <c r="K46" s="3" t="s">
        <v>25</v>
      </c>
      <c r="L46" s="62" t="s">
        <v>476</v>
      </c>
      <c r="M46" s="71" t="s">
        <v>477</v>
      </c>
      <c r="N46" s="71" t="str">
        <f t="shared" ref="N46:N52" si="9">C46&amp;"-"&amp;D46</f>
        <v>01.13.34.000-001</v>
      </c>
      <c r="O46" s="2" t="s">
        <v>27</v>
      </c>
      <c r="P46" s="4">
        <v>45443</v>
      </c>
      <c r="Q46" s="62" t="s">
        <v>58</v>
      </c>
      <c r="R46" s="75" t="e">
        <f>VLOOKUP(B46,БАЗА,6,FALSE)</f>
        <v>#N/A</v>
      </c>
      <c r="S46" s="75" t="e">
        <f>VLOOKUP(B46,БАЗА,7,FALSE)</f>
        <v>#N/A</v>
      </c>
      <c r="T46" s="75" t="e">
        <f t="shared" si="8"/>
        <v>#N/A</v>
      </c>
    </row>
    <row r="47" spans="1:20" s="5" customFormat="1" ht="13.5" customHeight="1" x14ac:dyDescent="0.2">
      <c r="A47" s="62"/>
      <c r="B47" s="62"/>
      <c r="C47" s="62"/>
      <c r="D47" s="62" t="s">
        <v>22</v>
      </c>
      <c r="E47" s="62" t="s">
        <v>22</v>
      </c>
      <c r="F47" s="2" t="s">
        <v>478</v>
      </c>
      <c r="G47" s="2" t="s">
        <v>22</v>
      </c>
      <c r="H47" s="2" t="s">
        <v>22</v>
      </c>
      <c r="I47" s="2" t="s">
        <v>22</v>
      </c>
      <c r="J47" s="2" t="s">
        <v>479</v>
      </c>
      <c r="K47" s="3" t="s">
        <v>25</v>
      </c>
      <c r="L47" s="62" t="s">
        <v>22</v>
      </c>
      <c r="M47" s="71" t="s">
        <v>22</v>
      </c>
      <c r="N47" s="71"/>
      <c r="O47" s="2" t="s">
        <v>27</v>
      </c>
      <c r="P47" s="4">
        <v>45443</v>
      </c>
      <c r="Q47" s="62"/>
      <c r="R47" s="75"/>
      <c r="S47" s="75"/>
      <c r="T47" s="75"/>
    </row>
    <row r="48" spans="1:20" s="5" customFormat="1" ht="13.5" customHeight="1" x14ac:dyDescent="0.2">
      <c r="A48" s="62"/>
      <c r="B48" s="62"/>
      <c r="C48" s="62"/>
      <c r="D48" s="62" t="s">
        <v>22</v>
      </c>
      <c r="E48" s="62" t="s">
        <v>22</v>
      </c>
      <c r="F48" s="2" t="s">
        <v>480</v>
      </c>
      <c r="G48" s="2" t="s">
        <v>22</v>
      </c>
      <c r="H48" s="2" t="s">
        <v>22</v>
      </c>
      <c r="I48" s="2" t="s">
        <v>481</v>
      </c>
      <c r="J48" s="2" t="s">
        <v>22</v>
      </c>
      <c r="K48" s="3" t="s">
        <v>25</v>
      </c>
      <c r="L48" s="62" t="s">
        <v>22</v>
      </c>
      <c r="M48" s="71" t="s">
        <v>22</v>
      </c>
      <c r="N48" s="71"/>
      <c r="O48" s="2" t="s">
        <v>27</v>
      </c>
      <c r="P48" s="4">
        <v>45443</v>
      </c>
      <c r="Q48" s="62"/>
      <c r="R48" s="75"/>
      <c r="S48" s="75"/>
      <c r="T48" s="75"/>
    </row>
    <row r="49" spans="1:20" s="5" customFormat="1" ht="13.5" customHeight="1" x14ac:dyDescent="0.2">
      <c r="A49" s="62"/>
      <c r="B49" s="62"/>
      <c r="C49" s="62"/>
      <c r="D49" s="62" t="s">
        <v>22</v>
      </c>
      <c r="E49" s="62" t="s">
        <v>22</v>
      </c>
      <c r="F49" s="2" t="s">
        <v>28</v>
      </c>
      <c r="G49" s="2" t="s">
        <v>22</v>
      </c>
      <c r="H49" s="2" t="s">
        <v>22</v>
      </c>
      <c r="I49" s="2" t="s">
        <v>22</v>
      </c>
      <c r="J49" s="2" t="s">
        <v>29</v>
      </c>
      <c r="K49" s="3" t="s">
        <v>25</v>
      </c>
      <c r="L49" s="62" t="s">
        <v>22</v>
      </c>
      <c r="M49" s="71" t="s">
        <v>22</v>
      </c>
      <c r="N49" s="71"/>
      <c r="O49" s="2" t="s">
        <v>27</v>
      </c>
      <c r="P49" s="4">
        <v>45443</v>
      </c>
      <c r="Q49" s="62"/>
      <c r="R49" s="75"/>
      <c r="S49" s="75"/>
      <c r="T49" s="75"/>
    </row>
    <row r="50" spans="1:20" s="5" customFormat="1" ht="13.5" customHeight="1" x14ac:dyDescent="0.2">
      <c r="A50" s="62"/>
      <c r="B50" s="62"/>
      <c r="C50" s="62"/>
      <c r="D50" s="62" t="s">
        <v>22</v>
      </c>
      <c r="E50" s="62" t="s">
        <v>22</v>
      </c>
      <c r="F50" s="2" t="s">
        <v>30</v>
      </c>
      <c r="G50" s="2" t="s">
        <v>22</v>
      </c>
      <c r="H50" s="2" t="s">
        <v>22</v>
      </c>
      <c r="I50" s="2" t="s">
        <v>22</v>
      </c>
      <c r="J50" s="2" t="s">
        <v>31</v>
      </c>
      <c r="K50" s="3" t="s">
        <v>25</v>
      </c>
      <c r="L50" s="62" t="s">
        <v>22</v>
      </c>
      <c r="M50" s="71" t="s">
        <v>22</v>
      </c>
      <c r="N50" s="71"/>
      <c r="O50" s="2" t="s">
        <v>27</v>
      </c>
      <c r="P50" s="4">
        <v>45443</v>
      </c>
      <c r="Q50" s="62"/>
      <c r="R50" s="75"/>
      <c r="S50" s="75"/>
      <c r="T50" s="75"/>
    </row>
    <row r="51" spans="1:20" s="5" customFormat="1" ht="13.5" customHeight="1" x14ac:dyDescent="0.2">
      <c r="A51" s="62"/>
      <c r="B51" s="62"/>
      <c r="C51" s="62"/>
      <c r="D51" s="62" t="s">
        <v>22</v>
      </c>
      <c r="E51" s="62" t="s">
        <v>22</v>
      </c>
      <c r="F51" s="2" t="s">
        <v>32</v>
      </c>
      <c r="G51" s="2" t="s">
        <v>22</v>
      </c>
      <c r="H51" s="2" t="s">
        <v>22</v>
      </c>
      <c r="I51" s="2" t="s">
        <v>22</v>
      </c>
      <c r="J51" s="2" t="s">
        <v>482</v>
      </c>
      <c r="K51" s="3" t="s">
        <v>25</v>
      </c>
      <c r="L51" s="62" t="s">
        <v>22</v>
      </c>
      <c r="M51" s="71" t="s">
        <v>22</v>
      </c>
      <c r="N51" s="71"/>
      <c r="O51" s="2" t="s">
        <v>27</v>
      </c>
      <c r="P51" s="4">
        <v>45443</v>
      </c>
      <c r="Q51" s="62"/>
      <c r="R51" s="75"/>
      <c r="S51" s="75"/>
      <c r="T51" s="75"/>
    </row>
    <row r="52" spans="1:20" s="5" customFormat="1" ht="13.5" customHeight="1" x14ac:dyDescent="0.2">
      <c r="A52" s="62">
        <v>10</v>
      </c>
      <c r="B52" s="62" t="s">
        <v>483</v>
      </c>
      <c r="C52" s="62" t="s">
        <v>475</v>
      </c>
      <c r="D52" s="62" t="s">
        <v>156</v>
      </c>
      <c r="E52" s="62" t="s">
        <v>6</v>
      </c>
      <c r="F52" s="2" t="s">
        <v>23</v>
      </c>
      <c r="G52" s="2" t="s">
        <v>22</v>
      </c>
      <c r="H52" s="2" t="s">
        <v>22</v>
      </c>
      <c r="I52" s="2" t="s">
        <v>22</v>
      </c>
      <c r="J52" s="2" t="s">
        <v>102</v>
      </c>
      <c r="K52" s="3" t="s">
        <v>25</v>
      </c>
      <c r="L52" s="62" t="s">
        <v>484</v>
      </c>
      <c r="M52" s="71" t="s">
        <v>485</v>
      </c>
      <c r="N52" s="71" t="str">
        <f t="shared" si="9"/>
        <v>01.13.34.000-003</v>
      </c>
      <c r="O52" s="2" t="s">
        <v>27</v>
      </c>
      <c r="P52" s="4">
        <v>45443</v>
      </c>
      <c r="Q52" s="62" t="s">
        <v>58</v>
      </c>
      <c r="R52" s="75" t="e">
        <f>VLOOKUP(B52,БАЗА,6,FALSE)</f>
        <v>#N/A</v>
      </c>
      <c r="S52" s="75" t="e">
        <f>VLOOKUP(B52,БАЗА,7,FALSE)</f>
        <v>#N/A</v>
      </c>
      <c r="T52" s="75" t="e">
        <f t="shared" si="8"/>
        <v>#N/A</v>
      </c>
    </row>
    <row r="53" spans="1:20" s="5" customFormat="1" ht="13.5" customHeight="1" x14ac:dyDescent="0.2">
      <c r="A53" s="62"/>
      <c r="B53" s="62"/>
      <c r="C53" s="62"/>
      <c r="D53" s="62" t="s">
        <v>22</v>
      </c>
      <c r="E53" s="62" t="s">
        <v>22</v>
      </c>
      <c r="F53" s="2" t="s">
        <v>478</v>
      </c>
      <c r="G53" s="2" t="s">
        <v>22</v>
      </c>
      <c r="H53" s="2" t="s">
        <v>22</v>
      </c>
      <c r="I53" s="2" t="s">
        <v>22</v>
      </c>
      <c r="J53" s="2" t="s">
        <v>486</v>
      </c>
      <c r="K53" s="3" t="s">
        <v>25</v>
      </c>
      <c r="L53" s="62" t="s">
        <v>22</v>
      </c>
      <c r="M53" s="71" t="s">
        <v>22</v>
      </c>
      <c r="N53" s="71"/>
      <c r="O53" s="2" t="s">
        <v>27</v>
      </c>
      <c r="P53" s="4">
        <v>45443</v>
      </c>
      <c r="Q53" s="62"/>
      <c r="R53" s="75"/>
      <c r="S53" s="75"/>
      <c r="T53" s="75"/>
    </row>
    <row r="54" spans="1:20" s="5" customFormat="1" ht="13.5" customHeight="1" x14ac:dyDescent="0.2">
      <c r="A54" s="62"/>
      <c r="B54" s="62"/>
      <c r="C54" s="62"/>
      <c r="D54" s="62" t="s">
        <v>22</v>
      </c>
      <c r="E54" s="62" t="s">
        <v>22</v>
      </c>
      <c r="F54" s="2" t="s">
        <v>480</v>
      </c>
      <c r="G54" s="2" t="s">
        <v>22</v>
      </c>
      <c r="H54" s="2" t="s">
        <v>22</v>
      </c>
      <c r="I54" s="2" t="s">
        <v>481</v>
      </c>
      <c r="J54" s="2" t="s">
        <v>22</v>
      </c>
      <c r="K54" s="3" t="s">
        <v>25</v>
      </c>
      <c r="L54" s="62" t="s">
        <v>22</v>
      </c>
      <c r="M54" s="71" t="s">
        <v>22</v>
      </c>
      <c r="N54" s="71"/>
      <c r="O54" s="2" t="s">
        <v>27</v>
      </c>
      <c r="P54" s="4">
        <v>45443</v>
      </c>
      <c r="Q54" s="62"/>
      <c r="R54" s="75"/>
      <c r="S54" s="75"/>
      <c r="T54" s="75"/>
    </row>
    <row r="55" spans="1:20" s="5" customFormat="1" ht="13.5" customHeight="1" x14ac:dyDescent="0.2">
      <c r="A55" s="62"/>
      <c r="B55" s="62"/>
      <c r="C55" s="62"/>
      <c r="D55" s="62" t="s">
        <v>22</v>
      </c>
      <c r="E55" s="62" t="s">
        <v>22</v>
      </c>
      <c r="F55" s="2" t="s">
        <v>28</v>
      </c>
      <c r="G55" s="2" t="s">
        <v>22</v>
      </c>
      <c r="H55" s="2" t="s">
        <v>22</v>
      </c>
      <c r="I55" s="2" t="s">
        <v>22</v>
      </c>
      <c r="J55" s="2" t="s">
        <v>29</v>
      </c>
      <c r="K55" s="3" t="s">
        <v>25</v>
      </c>
      <c r="L55" s="62" t="s">
        <v>22</v>
      </c>
      <c r="M55" s="71" t="s">
        <v>22</v>
      </c>
      <c r="N55" s="71"/>
      <c r="O55" s="2" t="s">
        <v>27</v>
      </c>
      <c r="P55" s="4">
        <v>45443</v>
      </c>
      <c r="Q55" s="62"/>
      <c r="R55" s="75"/>
      <c r="S55" s="75"/>
      <c r="T55" s="75"/>
    </row>
    <row r="56" spans="1:20" s="5" customFormat="1" ht="13.5" customHeight="1" x14ac:dyDescent="0.2">
      <c r="A56" s="62"/>
      <c r="B56" s="62"/>
      <c r="C56" s="62"/>
      <c r="D56" s="62" t="s">
        <v>22</v>
      </c>
      <c r="E56" s="62" t="s">
        <v>22</v>
      </c>
      <c r="F56" s="2" t="s">
        <v>30</v>
      </c>
      <c r="G56" s="2" t="s">
        <v>22</v>
      </c>
      <c r="H56" s="2" t="s">
        <v>22</v>
      </c>
      <c r="I56" s="2" t="s">
        <v>22</v>
      </c>
      <c r="J56" s="2" t="s">
        <v>31</v>
      </c>
      <c r="K56" s="3" t="s">
        <v>25</v>
      </c>
      <c r="L56" s="62" t="s">
        <v>22</v>
      </c>
      <c r="M56" s="71" t="s">
        <v>22</v>
      </c>
      <c r="N56" s="71"/>
      <c r="O56" s="2" t="s">
        <v>27</v>
      </c>
      <c r="P56" s="4">
        <v>45443</v>
      </c>
      <c r="Q56" s="62"/>
      <c r="R56" s="75"/>
      <c r="S56" s="75"/>
      <c r="T56" s="75"/>
    </row>
    <row r="57" spans="1:20" s="5" customFormat="1" ht="13.5" customHeight="1" x14ac:dyDescent="0.2">
      <c r="A57" s="62"/>
      <c r="B57" s="62"/>
      <c r="C57" s="62"/>
      <c r="D57" s="62" t="s">
        <v>22</v>
      </c>
      <c r="E57" s="62" t="s">
        <v>22</v>
      </c>
      <c r="F57" s="2" t="s">
        <v>32</v>
      </c>
      <c r="G57" s="2" t="s">
        <v>22</v>
      </c>
      <c r="H57" s="2" t="s">
        <v>22</v>
      </c>
      <c r="I57" s="2" t="s">
        <v>22</v>
      </c>
      <c r="J57" s="2" t="s">
        <v>482</v>
      </c>
      <c r="K57" s="3" t="s">
        <v>25</v>
      </c>
      <c r="L57" s="62" t="s">
        <v>22</v>
      </c>
      <c r="M57" s="71" t="s">
        <v>22</v>
      </c>
      <c r="N57" s="71"/>
      <c r="O57" s="2" t="s">
        <v>27</v>
      </c>
      <c r="P57" s="4">
        <v>45443</v>
      </c>
      <c r="Q57" s="62"/>
      <c r="R57" s="75"/>
      <c r="S57" s="75"/>
      <c r="T57" s="75"/>
    </row>
    <row r="58" spans="1:20" s="5" customFormat="1" ht="13.5" customHeight="1" x14ac:dyDescent="0.2">
      <c r="A58" s="62">
        <v>11</v>
      </c>
      <c r="B58" s="62" t="s">
        <v>597</v>
      </c>
      <c r="C58" s="62" t="s">
        <v>598</v>
      </c>
      <c r="D58" s="62" t="s">
        <v>5</v>
      </c>
      <c r="E58" s="62" t="s">
        <v>6</v>
      </c>
      <c r="F58" s="2" t="s">
        <v>599</v>
      </c>
      <c r="G58" s="2" t="s">
        <v>22</v>
      </c>
      <c r="H58" s="2" t="s">
        <v>22</v>
      </c>
      <c r="I58" s="2" t="s">
        <v>22</v>
      </c>
      <c r="J58" s="2" t="s">
        <v>600</v>
      </c>
      <c r="K58" s="3" t="s">
        <v>25</v>
      </c>
      <c r="L58" s="62" t="s">
        <v>601</v>
      </c>
      <c r="M58" s="71" t="s">
        <v>602</v>
      </c>
      <c r="N58" s="71" t="str">
        <f t="shared" ref="N58" si="10">C58&amp;"-"&amp;D58</f>
        <v>10.20.14.120-002</v>
      </c>
      <c r="O58" s="2" t="s">
        <v>27</v>
      </c>
      <c r="P58" s="4">
        <v>43496</v>
      </c>
      <c r="Q58" s="62" t="s">
        <v>58</v>
      </c>
      <c r="R58" s="75">
        <f>VLOOKUP(B58,БАЗА,6,FALSE)</f>
        <v>125</v>
      </c>
      <c r="S58" s="75">
        <f>VLOOKUP(B58,БАЗА,7,FALSE)</f>
        <v>884.78</v>
      </c>
      <c r="T58" s="75">
        <f t="shared" si="8"/>
        <v>110597.5</v>
      </c>
    </row>
    <row r="59" spans="1:20" s="5" customFormat="1" ht="13.5" customHeight="1" x14ac:dyDescent="0.2">
      <c r="A59" s="62"/>
      <c r="B59" s="62"/>
      <c r="C59" s="62"/>
      <c r="D59" s="62" t="s">
        <v>22</v>
      </c>
      <c r="E59" s="62" t="s">
        <v>22</v>
      </c>
      <c r="F59" s="2" t="s">
        <v>40</v>
      </c>
      <c r="G59" s="2" t="s">
        <v>22</v>
      </c>
      <c r="H59" s="2" t="s">
        <v>22</v>
      </c>
      <c r="I59" s="2" t="s">
        <v>603</v>
      </c>
      <c r="J59" s="2" t="s">
        <v>22</v>
      </c>
      <c r="K59" s="3" t="s">
        <v>25</v>
      </c>
      <c r="L59" s="62" t="s">
        <v>22</v>
      </c>
      <c r="M59" s="71" t="s">
        <v>22</v>
      </c>
      <c r="N59" s="71"/>
      <c r="O59" s="2" t="s">
        <v>27</v>
      </c>
      <c r="P59" s="4">
        <v>43496</v>
      </c>
      <c r="Q59" s="62"/>
      <c r="R59" s="75"/>
      <c r="S59" s="75"/>
      <c r="T59" s="75"/>
    </row>
    <row r="60" spans="1:20" s="5" customFormat="1" ht="13.5" customHeight="1" x14ac:dyDescent="0.2">
      <c r="A60" s="62"/>
      <c r="B60" s="62"/>
      <c r="C60" s="62"/>
      <c r="D60" s="62" t="s">
        <v>22</v>
      </c>
      <c r="E60" s="62" t="s">
        <v>22</v>
      </c>
      <c r="F60" s="2" t="s">
        <v>604</v>
      </c>
      <c r="G60" s="2" t="s">
        <v>22</v>
      </c>
      <c r="H60" s="2" t="s">
        <v>22</v>
      </c>
      <c r="I60" s="2" t="s">
        <v>22</v>
      </c>
      <c r="J60" s="2" t="s">
        <v>605</v>
      </c>
      <c r="K60" s="3" t="s">
        <v>25</v>
      </c>
      <c r="L60" s="62" t="s">
        <v>22</v>
      </c>
      <c r="M60" s="71" t="s">
        <v>22</v>
      </c>
      <c r="N60" s="71"/>
      <c r="O60" s="2" t="s">
        <v>27</v>
      </c>
      <c r="P60" s="4">
        <v>43496</v>
      </c>
      <c r="Q60" s="62"/>
      <c r="R60" s="75"/>
      <c r="S60" s="75"/>
      <c r="T60" s="75"/>
    </row>
    <row r="61" spans="1:20" s="5" customFormat="1" ht="13.5" customHeight="1" x14ac:dyDescent="0.2">
      <c r="A61" s="62"/>
      <c r="B61" s="62"/>
      <c r="C61" s="62"/>
      <c r="D61" s="62" t="s">
        <v>22</v>
      </c>
      <c r="E61" s="62" t="s">
        <v>22</v>
      </c>
      <c r="F61" s="2" t="s">
        <v>82</v>
      </c>
      <c r="G61" s="2" t="s">
        <v>22</v>
      </c>
      <c r="H61" s="2" t="s">
        <v>22</v>
      </c>
      <c r="I61" s="2" t="s">
        <v>22</v>
      </c>
      <c r="J61" s="2" t="s">
        <v>606</v>
      </c>
      <c r="K61" s="3" t="s">
        <v>25</v>
      </c>
      <c r="L61" s="62" t="s">
        <v>22</v>
      </c>
      <c r="M61" s="71" t="s">
        <v>22</v>
      </c>
      <c r="N61" s="71"/>
      <c r="O61" s="2" t="s">
        <v>27</v>
      </c>
      <c r="P61" s="4">
        <v>43496</v>
      </c>
      <c r="Q61" s="62"/>
      <c r="R61" s="75"/>
      <c r="S61" s="75"/>
      <c r="T61" s="75"/>
    </row>
    <row r="62" spans="1:20" s="5" customFormat="1" ht="13.5" customHeight="1" x14ac:dyDescent="0.2">
      <c r="A62" s="62"/>
      <c r="B62" s="62"/>
      <c r="C62" s="62"/>
      <c r="D62" s="62" t="s">
        <v>22</v>
      </c>
      <c r="E62" s="62" t="s">
        <v>22</v>
      </c>
      <c r="F62" s="2" t="s">
        <v>30</v>
      </c>
      <c r="G62" s="2" t="s">
        <v>22</v>
      </c>
      <c r="H62" s="2" t="s">
        <v>22</v>
      </c>
      <c r="I62" s="2" t="s">
        <v>22</v>
      </c>
      <c r="J62" s="2" t="s">
        <v>31</v>
      </c>
      <c r="K62" s="3" t="s">
        <v>25</v>
      </c>
      <c r="L62" s="62" t="s">
        <v>22</v>
      </c>
      <c r="M62" s="71" t="s">
        <v>22</v>
      </c>
      <c r="N62" s="71"/>
      <c r="O62" s="2" t="s">
        <v>27</v>
      </c>
      <c r="P62" s="4">
        <v>43496</v>
      </c>
      <c r="Q62" s="62"/>
      <c r="R62" s="75"/>
      <c r="S62" s="75"/>
      <c r="T62" s="75"/>
    </row>
    <row r="63" spans="1:20" s="5" customFormat="1" ht="13.5" customHeight="1" x14ac:dyDescent="0.2">
      <c r="A63" s="62"/>
      <c r="B63" s="62"/>
      <c r="C63" s="62"/>
      <c r="D63" s="62" t="s">
        <v>22</v>
      </c>
      <c r="E63" s="62" t="s">
        <v>22</v>
      </c>
      <c r="F63" s="2" t="s">
        <v>32</v>
      </c>
      <c r="G63" s="2" t="s">
        <v>22</v>
      </c>
      <c r="H63" s="2" t="s">
        <v>22</v>
      </c>
      <c r="I63" s="2" t="s">
        <v>22</v>
      </c>
      <c r="J63" s="2" t="s">
        <v>607</v>
      </c>
      <c r="K63" s="3" t="s">
        <v>25</v>
      </c>
      <c r="L63" s="62" t="s">
        <v>22</v>
      </c>
      <c r="M63" s="71" t="s">
        <v>22</v>
      </c>
      <c r="N63" s="71"/>
      <c r="O63" s="2" t="s">
        <v>27</v>
      </c>
      <c r="P63" s="4">
        <v>43496</v>
      </c>
      <c r="Q63" s="62"/>
      <c r="R63" s="75"/>
      <c r="S63" s="75"/>
      <c r="T63" s="75"/>
    </row>
    <row r="64" spans="1:20" s="5" customFormat="1" ht="13.5" customHeight="1" x14ac:dyDescent="0.2">
      <c r="A64" s="62">
        <v>12</v>
      </c>
      <c r="B64" s="62" t="s">
        <v>608</v>
      </c>
      <c r="C64" s="62" t="s">
        <v>609</v>
      </c>
      <c r="D64" s="62" t="s">
        <v>5</v>
      </c>
      <c r="E64" s="62" t="s">
        <v>6</v>
      </c>
      <c r="F64" s="2" t="s">
        <v>399</v>
      </c>
      <c r="G64" s="2" t="s">
        <v>22</v>
      </c>
      <c r="H64" s="2" t="s">
        <v>22</v>
      </c>
      <c r="I64" s="2" t="s">
        <v>22</v>
      </c>
      <c r="J64" s="2" t="s">
        <v>610</v>
      </c>
      <c r="K64" s="3" t="s">
        <v>25</v>
      </c>
      <c r="L64" s="62" t="s">
        <v>611</v>
      </c>
      <c r="M64" s="71" t="s">
        <v>612</v>
      </c>
      <c r="N64" s="71" t="str">
        <f t="shared" ref="N64" si="11">C64&amp;"-"&amp;D64</f>
        <v>10.51.40.313-002</v>
      </c>
      <c r="O64" s="2" t="s">
        <v>27</v>
      </c>
      <c r="P64" s="4">
        <v>45807</v>
      </c>
      <c r="Q64" s="62" t="s">
        <v>58</v>
      </c>
      <c r="R64" s="75" t="e">
        <f>VLOOKUP(B64,БАЗА,6,FALSE)</f>
        <v>#N/A</v>
      </c>
      <c r="S64" s="75" t="e">
        <f>VLOOKUP(B64,БАЗА,7,FALSE)</f>
        <v>#N/A</v>
      </c>
      <c r="T64" s="75" t="e">
        <f t="shared" si="8"/>
        <v>#N/A</v>
      </c>
    </row>
    <row r="65" spans="1:20" s="5" customFormat="1" ht="13.5" customHeight="1" x14ac:dyDescent="0.2">
      <c r="A65" s="62"/>
      <c r="B65" s="62"/>
      <c r="C65" s="62"/>
      <c r="D65" s="62" t="s">
        <v>22</v>
      </c>
      <c r="E65" s="62" t="s">
        <v>22</v>
      </c>
      <c r="F65" s="2" t="s">
        <v>613</v>
      </c>
      <c r="G65" s="2" t="s">
        <v>22</v>
      </c>
      <c r="H65" s="2" t="s">
        <v>22</v>
      </c>
      <c r="I65" s="2" t="s">
        <v>22</v>
      </c>
      <c r="J65" s="2" t="s">
        <v>614</v>
      </c>
      <c r="K65" s="3" t="s">
        <v>25</v>
      </c>
      <c r="L65" s="62" t="s">
        <v>22</v>
      </c>
      <c r="M65" s="71" t="s">
        <v>22</v>
      </c>
      <c r="N65" s="71"/>
      <c r="O65" s="2" t="s">
        <v>27</v>
      </c>
      <c r="P65" s="4">
        <v>45807</v>
      </c>
      <c r="Q65" s="62"/>
      <c r="R65" s="75"/>
      <c r="S65" s="75"/>
      <c r="T65" s="75"/>
    </row>
    <row r="66" spans="1:20" s="5" customFormat="1" ht="13.5" customHeight="1" x14ac:dyDescent="0.2">
      <c r="A66" s="62"/>
      <c r="B66" s="62"/>
      <c r="C66" s="62"/>
      <c r="D66" s="62" t="s">
        <v>22</v>
      </c>
      <c r="E66" s="62" t="s">
        <v>22</v>
      </c>
      <c r="F66" s="2" t="s">
        <v>615</v>
      </c>
      <c r="G66" s="2" t="s">
        <v>22</v>
      </c>
      <c r="H66" s="2" t="s">
        <v>22</v>
      </c>
      <c r="I66" s="2" t="s">
        <v>22</v>
      </c>
      <c r="J66" s="2" t="s">
        <v>616</v>
      </c>
      <c r="K66" s="3" t="s">
        <v>25</v>
      </c>
      <c r="L66" s="62" t="s">
        <v>22</v>
      </c>
      <c r="M66" s="71" t="s">
        <v>22</v>
      </c>
      <c r="N66" s="71"/>
      <c r="O66" s="2" t="s">
        <v>27</v>
      </c>
      <c r="P66" s="4">
        <v>45807</v>
      </c>
      <c r="Q66" s="62"/>
      <c r="R66" s="75"/>
      <c r="S66" s="75"/>
      <c r="T66" s="75"/>
    </row>
    <row r="67" spans="1:20" s="5" customFormat="1" ht="13.5" customHeight="1" x14ac:dyDescent="0.2">
      <c r="A67" s="62"/>
      <c r="B67" s="62"/>
      <c r="C67" s="62"/>
      <c r="D67" s="62" t="s">
        <v>22</v>
      </c>
      <c r="E67" s="62" t="s">
        <v>22</v>
      </c>
      <c r="F67" s="2" t="s">
        <v>343</v>
      </c>
      <c r="G67" s="2" t="s">
        <v>22</v>
      </c>
      <c r="H67" s="2" t="s">
        <v>22</v>
      </c>
      <c r="I67" s="2" t="s">
        <v>22</v>
      </c>
      <c r="J67" s="2" t="s">
        <v>617</v>
      </c>
      <c r="K67" s="3" t="s">
        <v>25</v>
      </c>
      <c r="L67" s="62" t="s">
        <v>22</v>
      </c>
      <c r="M67" s="71" t="s">
        <v>22</v>
      </c>
      <c r="N67" s="71"/>
      <c r="O67" s="2" t="s">
        <v>27</v>
      </c>
      <c r="P67" s="4">
        <v>45807</v>
      </c>
      <c r="Q67" s="62"/>
      <c r="R67" s="75"/>
      <c r="S67" s="75"/>
      <c r="T67" s="75"/>
    </row>
    <row r="68" spans="1:20" s="5" customFormat="1" ht="13.5" customHeight="1" x14ac:dyDescent="0.2">
      <c r="A68" s="62"/>
      <c r="B68" s="62"/>
      <c r="C68" s="62"/>
      <c r="D68" s="62" t="s">
        <v>22</v>
      </c>
      <c r="E68" s="62" t="s">
        <v>22</v>
      </c>
      <c r="F68" s="2" t="s">
        <v>82</v>
      </c>
      <c r="G68" s="2" t="s">
        <v>22</v>
      </c>
      <c r="H68" s="2" t="s">
        <v>22</v>
      </c>
      <c r="I68" s="2" t="s">
        <v>22</v>
      </c>
      <c r="J68" s="2" t="s">
        <v>83</v>
      </c>
      <c r="K68" s="3" t="s">
        <v>25</v>
      </c>
      <c r="L68" s="62" t="s">
        <v>22</v>
      </c>
      <c r="M68" s="71" t="s">
        <v>22</v>
      </c>
      <c r="N68" s="71"/>
      <c r="O68" s="2" t="s">
        <v>27</v>
      </c>
      <c r="P68" s="4">
        <v>45807</v>
      </c>
      <c r="Q68" s="62"/>
      <c r="R68" s="75"/>
      <c r="S68" s="75"/>
      <c r="T68" s="75"/>
    </row>
    <row r="69" spans="1:20" s="5" customFormat="1" ht="13.5" customHeight="1" x14ac:dyDescent="0.2">
      <c r="A69" s="62"/>
      <c r="B69" s="62"/>
      <c r="C69" s="62"/>
      <c r="D69" s="62" t="s">
        <v>22</v>
      </c>
      <c r="E69" s="62" t="s">
        <v>22</v>
      </c>
      <c r="F69" s="2" t="s">
        <v>68</v>
      </c>
      <c r="G69" s="2" t="s">
        <v>22</v>
      </c>
      <c r="H69" s="2" t="s">
        <v>22</v>
      </c>
      <c r="I69" s="2" t="s">
        <v>22</v>
      </c>
      <c r="J69" s="2" t="s">
        <v>69</v>
      </c>
      <c r="K69" s="3" t="s">
        <v>25</v>
      </c>
      <c r="L69" s="62" t="s">
        <v>22</v>
      </c>
      <c r="M69" s="71" t="s">
        <v>22</v>
      </c>
      <c r="N69" s="71"/>
      <c r="O69" s="2" t="s">
        <v>27</v>
      </c>
      <c r="P69" s="4">
        <v>45807</v>
      </c>
      <c r="Q69" s="62"/>
      <c r="R69" s="75"/>
      <c r="S69" s="75"/>
      <c r="T69" s="75"/>
    </row>
    <row r="70" spans="1:20" s="5" customFormat="1" ht="13.5" customHeight="1" x14ac:dyDescent="0.2">
      <c r="A70" s="62"/>
      <c r="B70" s="62"/>
      <c r="C70" s="62"/>
      <c r="D70" s="62" t="s">
        <v>22</v>
      </c>
      <c r="E70" s="62" t="s">
        <v>22</v>
      </c>
      <c r="F70" s="2" t="s">
        <v>32</v>
      </c>
      <c r="G70" s="2" t="s">
        <v>22</v>
      </c>
      <c r="H70" s="2" t="s">
        <v>22</v>
      </c>
      <c r="I70" s="2" t="s">
        <v>22</v>
      </c>
      <c r="J70" s="2" t="s">
        <v>618</v>
      </c>
      <c r="K70" s="3" t="s">
        <v>25</v>
      </c>
      <c r="L70" s="62" t="s">
        <v>22</v>
      </c>
      <c r="M70" s="71" t="s">
        <v>22</v>
      </c>
      <c r="N70" s="71"/>
      <c r="O70" s="2" t="s">
        <v>27</v>
      </c>
      <c r="P70" s="4">
        <v>45807</v>
      </c>
      <c r="Q70" s="62"/>
      <c r="R70" s="75"/>
      <c r="S70" s="75"/>
      <c r="T70" s="75"/>
    </row>
    <row r="71" spans="1:20" s="14" customFormat="1" ht="13.5" customHeight="1" x14ac:dyDescent="0.2">
      <c r="A71" s="70">
        <v>13</v>
      </c>
      <c r="B71" s="70" t="s">
        <v>619</v>
      </c>
      <c r="C71" s="70" t="s">
        <v>620</v>
      </c>
      <c r="D71" s="70" t="s">
        <v>89</v>
      </c>
      <c r="E71" s="70" t="s">
        <v>6</v>
      </c>
      <c r="F71" s="11" t="s">
        <v>621</v>
      </c>
      <c r="G71" s="11" t="s">
        <v>22</v>
      </c>
      <c r="H71" s="11" t="s">
        <v>22</v>
      </c>
      <c r="I71" s="11" t="s">
        <v>22</v>
      </c>
      <c r="J71" s="11" t="s">
        <v>622</v>
      </c>
      <c r="K71" s="12" t="s">
        <v>25</v>
      </c>
      <c r="L71" s="70" t="s">
        <v>623</v>
      </c>
      <c r="M71" s="71" t="s">
        <v>624</v>
      </c>
      <c r="N71" s="71" t="str">
        <f t="shared" ref="N71" si="12">C71&amp;"-"&amp;D71</f>
        <v>10.81.12.110-006</v>
      </c>
      <c r="O71" s="11" t="s">
        <v>27</v>
      </c>
      <c r="P71" s="13">
        <v>44043</v>
      </c>
      <c r="Q71" s="70" t="s">
        <v>58</v>
      </c>
      <c r="R71" s="76" t="e">
        <f>VLOOKUP(B71,БАЗА,6,FALSE)</f>
        <v>#N/A</v>
      </c>
      <c r="S71" s="76" t="e">
        <f>VLOOKUP(B71,БАЗА,7,FALSE)</f>
        <v>#N/A</v>
      </c>
      <c r="T71" s="76" t="e">
        <f t="shared" ref="T71:T76" si="13">ROUND(R71*S71,2)</f>
        <v>#N/A</v>
      </c>
    </row>
    <row r="72" spans="1:20" s="14" customFormat="1" ht="13.5" customHeight="1" x14ac:dyDescent="0.2">
      <c r="A72" s="70"/>
      <c r="B72" s="70"/>
      <c r="C72" s="70"/>
      <c r="D72" s="70" t="s">
        <v>22</v>
      </c>
      <c r="E72" s="70" t="s">
        <v>22</v>
      </c>
      <c r="F72" s="11" t="s">
        <v>66</v>
      </c>
      <c r="G72" s="11" t="s">
        <v>22</v>
      </c>
      <c r="H72" s="11" t="s">
        <v>132</v>
      </c>
      <c r="I72" s="11" t="s">
        <v>22</v>
      </c>
      <c r="J72" s="11" t="s">
        <v>22</v>
      </c>
      <c r="K72" s="12" t="s">
        <v>6</v>
      </c>
      <c r="L72" s="70" t="s">
        <v>22</v>
      </c>
      <c r="M72" s="71" t="s">
        <v>22</v>
      </c>
      <c r="N72" s="71"/>
      <c r="O72" s="11" t="s">
        <v>27</v>
      </c>
      <c r="P72" s="13">
        <v>44043</v>
      </c>
      <c r="Q72" s="70"/>
      <c r="R72" s="76"/>
      <c r="S72" s="76"/>
      <c r="T72" s="76"/>
    </row>
    <row r="73" spans="1:20" s="14" customFormat="1" ht="13.5" customHeight="1" x14ac:dyDescent="0.2">
      <c r="A73" s="70"/>
      <c r="B73" s="70"/>
      <c r="C73" s="70"/>
      <c r="D73" s="70" t="s">
        <v>22</v>
      </c>
      <c r="E73" s="70" t="s">
        <v>22</v>
      </c>
      <c r="F73" s="11" t="s">
        <v>82</v>
      </c>
      <c r="G73" s="11" t="s">
        <v>22</v>
      </c>
      <c r="H73" s="11" t="s">
        <v>22</v>
      </c>
      <c r="I73" s="11" t="s">
        <v>22</v>
      </c>
      <c r="J73" s="11" t="s">
        <v>625</v>
      </c>
      <c r="K73" s="12" t="s">
        <v>25</v>
      </c>
      <c r="L73" s="70" t="s">
        <v>22</v>
      </c>
      <c r="M73" s="71" t="s">
        <v>22</v>
      </c>
      <c r="N73" s="71"/>
      <c r="O73" s="11" t="s">
        <v>27</v>
      </c>
      <c r="P73" s="13">
        <v>44043</v>
      </c>
      <c r="Q73" s="70"/>
      <c r="R73" s="76"/>
      <c r="S73" s="76"/>
      <c r="T73" s="76"/>
    </row>
    <row r="74" spans="1:20" s="14" customFormat="1" ht="13.5" customHeight="1" x14ac:dyDescent="0.2">
      <c r="A74" s="70"/>
      <c r="B74" s="70"/>
      <c r="C74" s="70"/>
      <c r="D74" s="70" t="s">
        <v>22</v>
      </c>
      <c r="E74" s="70" t="s">
        <v>22</v>
      </c>
      <c r="F74" s="11" t="s">
        <v>68</v>
      </c>
      <c r="G74" s="11" t="s">
        <v>22</v>
      </c>
      <c r="H74" s="11" t="s">
        <v>22</v>
      </c>
      <c r="I74" s="11" t="s">
        <v>22</v>
      </c>
      <c r="J74" s="11" t="s">
        <v>69</v>
      </c>
      <c r="K74" s="12" t="s">
        <v>25</v>
      </c>
      <c r="L74" s="70" t="s">
        <v>22</v>
      </c>
      <c r="M74" s="71" t="s">
        <v>22</v>
      </c>
      <c r="N74" s="71"/>
      <c r="O74" s="11" t="s">
        <v>27</v>
      </c>
      <c r="P74" s="13">
        <v>44043</v>
      </c>
      <c r="Q74" s="70"/>
      <c r="R74" s="76"/>
      <c r="S74" s="76"/>
      <c r="T74" s="76"/>
    </row>
    <row r="75" spans="1:20" s="14" customFormat="1" ht="13.5" customHeight="1" x14ac:dyDescent="0.2">
      <c r="A75" s="70"/>
      <c r="B75" s="70"/>
      <c r="C75" s="70"/>
      <c r="D75" s="70" t="s">
        <v>22</v>
      </c>
      <c r="E75" s="70" t="s">
        <v>22</v>
      </c>
      <c r="F75" s="11" t="s">
        <v>32</v>
      </c>
      <c r="G75" s="11" t="s">
        <v>22</v>
      </c>
      <c r="H75" s="11" t="s">
        <v>22</v>
      </c>
      <c r="I75" s="11" t="s">
        <v>22</v>
      </c>
      <c r="J75" s="11" t="s">
        <v>626</v>
      </c>
      <c r="K75" s="12" t="s">
        <v>25</v>
      </c>
      <c r="L75" s="70" t="s">
        <v>22</v>
      </c>
      <c r="M75" s="71" t="s">
        <v>22</v>
      </c>
      <c r="N75" s="71"/>
      <c r="O75" s="11" t="s">
        <v>27</v>
      </c>
      <c r="P75" s="13">
        <v>44043</v>
      </c>
      <c r="Q75" s="70"/>
      <c r="R75" s="76"/>
      <c r="S75" s="76"/>
      <c r="T75" s="76"/>
    </row>
    <row r="76" spans="1:20" s="14" customFormat="1" ht="13.5" customHeight="1" x14ac:dyDescent="0.2">
      <c r="A76" s="70">
        <v>14</v>
      </c>
      <c r="B76" s="70" t="s">
        <v>635</v>
      </c>
      <c r="C76" s="70" t="s">
        <v>636</v>
      </c>
      <c r="D76" s="70" t="s">
        <v>11</v>
      </c>
      <c r="E76" s="70" t="s">
        <v>6</v>
      </c>
      <c r="F76" s="11" t="s">
        <v>637</v>
      </c>
      <c r="G76" s="11" t="s">
        <v>22</v>
      </c>
      <c r="H76" s="11" t="s">
        <v>22</v>
      </c>
      <c r="I76" s="11" t="s">
        <v>22</v>
      </c>
      <c r="J76" s="11" t="s">
        <v>638</v>
      </c>
      <c r="K76" s="12" t="s">
        <v>25</v>
      </c>
      <c r="L76" s="70" t="s">
        <v>639</v>
      </c>
      <c r="M76" s="71" t="s">
        <v>640</v>
      </c>
      <c r="N76" s="71" t="str">
        <f t="shared" ref="N76" si="14">C76&amp;"-"&amp;D76</f>
        <v>10.84.30.130-001</v>
      </c>
      <c r="O76" s="11" t="s">
        <v>27</v>
      </c>
      <c r="P76" s="13">
        <v>45777</v>
      </c>
      <c r="Q76" s="70" t="s">
        <v>58</v>
      </c>
      <c r="R76" s="76" t="e">
        <f>VLOOKUP(B76,БАЗА,6,FALSE)</f>
        <v>#N/A</v>
      </c>
      <c r="S76" s="76" t="e">
        <f>VLOOKUP(B76,БАЗА,7,FALSE)</f>
        <v>#N/A</v>
      </c>
      <c r="T76" s="76" t="e">
        <f t="shared" si="13"/>
        <v>#N/A</v>
      </c>
    </row>
    <row r="77" spans="1:20" s="14" customFormat="1" ht="13.5" customHeight="1" x14ac:dyDescent="0.2">
      <c r="A77" s="70"/>
      <c r="B77" s="70"/>
      <c r="C77" s="70"/>
      <c r="D77" s="70" t="s">
        <v>22</v>
      </c>
      <c r="E77" s="70" t="s">
        <v>22</v>
      </c>
      <c r="F77" s="11" t="s">
        <v>641</v>
      </c>
      <c r="G77" s="11" t="s">
        <v>22</v>
      </c>
      <c r="H77" s="11" t="s">
        <v>22</v>
      </c>
      <c r="I77" s="11" t="s">
        <v>22</v>
      </c>
      <c r="J77" s="11" t="s">
        <v>642</v>
      </c>
      <c r="K77" s="12" t="s">
        <v>25</v>
      </c>
      <c r="L77" s="70" t="s">
        <v>22</v>
      </c>
      <c r="M77" s="71" t="s">
        <v>22</v>
      </c>
      <c r="N77" s="71"/>
      <c r="O77" s="11" t="s">
        <v>27</v>
      </c>
      <c r="P77" s="13">
        <v>45777</v>
      </c>
      <c r="Q77" s="70"/>
      <c r="R77" s="76"/>
      <c r="S77" s="76"/>
      <c r="T77" s="76"/>
    </row>
    <row r="78" spans="1:20" s="14" customFormat="1" ht="13.5" customHeight="1" x14ac:dyDescent="0.2">
      <c r="A78" s="70"/>
      <c r="B78" s="70"/>
      <c r="C78" s="70"/>
      <c r="D78" s="70" t="s">
        <v>22</v>
      </c>
      <c r="E78" s="70" t="s">
        <v>22</v>
      </c>
      <c r="F78" s="11" t="s">
        <v>643</v>
      </c>
      <c r="G78" s="11" t="s">
        <v>22</v>
      </c>
      <c r="H78" s="11" t="s">
        <v>22</v>
      </c>
      <c r="I78" s="11" t="s">
        <v>22</v>
      </c>
      <c r="J78" s="11" t="s">
        <v>644</v>
      </c>
      <c r="K78" s="12" t="s">
        <v>25</v>
      </c>
      <c r="L78" s="70" t="s">
        <v>22</v>
      </c>
      <c r="M78" s="71" t="s">
        <v>22</v>
      </c>
      <c r="N78" s="71"/>
      <c r="O78" s="11" t="s">
        <v>27</v>
      </c>
      <c r="P78" s="13">
        <v>45777</v>
      </c>
      <c r="Q78" s="70"/>
      <c r="R78" s="76"/>
      <c r="S78" s="76"/>
      <c r="T78" s="76"/>
    </row>
    <row r="79" spans="1:20" s="14" customFormat="1" ht="13.5" customHeight="1" x14ac:dyDescent="0.2">
      <c r="A79" s="70"/>
      <c r="B79" s="70"/>
      <c r="C79" s="70"/>
      <c r="D79" s="70" t="s">
        <v>22</v>
      </c>
      <c r="E79" s="70" t="s">
        <v>22</v>
      </c>
      <c r="F79" s="11" t="s">
        <v>645</v>
      </c>
      <c r="G79" s="11" t="s">
        <v>22</v>
      </c>
      <c r="H79" s="11" t="s">
        <v>22</v>
      </c>
      <c r="I79" s="11" t="s">
        <v>22</v>
      </c>
      <c r="J79" s="11" t="s">
        <v>58</v>
      </c>
      <c r="K79" s="12" t="s">
        <v>25</v>
      </c>
      <c r="L79" s="70" t="s">
        <v>22</v>
      </c>
      <c r="M79" s="71" t="s">
        <v>22</v>
      </c>
      <c r="N79" s="71"/>
      <c r="O79" s="11" t="s">
        <v>27</v>
      </c>
      <c r="P79" s="13">
        <v>45777</v>
      </c>
      <c r="Q79" s="70"/>
      <c r="R79" s="76"/>
      <c r="S79" s="76"/>
      <c r="T79" s="76"/>
    </row>
    <row r="80" spans="1:20" s="14" customFormat="1" ht="13.5" customHeight="1" x14ac:dyDescent="0.2">
      <c r="A80" s="70"/>
      <c r="B80" s="70"/>
      <c r="C80" s="70"/>
      <c r="D80" s="70" t="s">
        <v>22</v>
      </c>
      <c r="E80" s="70" t="s">
        <v>22</v>
      </c>
      <c r="F80" s="11" t="s">
        <v>131</v>
      </c>
      <c r="G80" s="11" t="s">
        <v>22</v>
      </c>
      <c r="H80" s="11" t="s">
        <v>22</v>
      </c>
      <c r="I80" s="11" t="s">
        <v>22</v>
      </c>
      <c r="J80" s="11" t="s">
        <v>102</v>
      </c>
      <c r="K80" s="12" t="s">
        <v>25</v>
      </c>
      <c r="L80" s="70" t="s">
        <v>22</v>
      </c>
      <c r="M80" s="71" t="s">
        <v>22</v>
      </c>
      <c r="N80" s="71"/>
      <c r="O80" s="11" t="s">
        <v>27</v>
      </c>
      <c r="P80" s="13">
        <v>45777</v>
      </c>
      <c r="Q80" s="70"/>
      <c r="R80" s="76"/>
      <c r="S80" s="76"/>
      <c r="T80" s="76"/>
    </row>
    <row r="81" spans="1:20" s="14" customFormat="1" ht="13.5" customHeight="1" x14ac:dyDescent="0.2">
      <c r="A81" s="70"/>
      <c r="B81" s="70"/>
      <c r="C81" s="70"/>
      <c r="D81" s="70" t="s">
        <v>22</v>
      </c>
      <c r="E81" s="70" t="s">
        <v>22</v>
      </c>
      <c r="F81" s="11" t="s">
        <v>66</v>
      </c>
      <c r="G81" s="11" t="s">
        <v>22</v>
      </c>
      <c r="H81" s="11" t="s">
        <v>132</v>
      </c>
      <c r="I81" s="11" t="s">
        <v>22</v>
      </c>
      <c r="J81" s="11" t="s">
        <v>22</v>
      </c>
      <c r="K81" s="12" t="s">
        <v>6</v>
      </c>
      <c r="L81" s="70" t="s">
        <v>22</v>
      </c>
      <c r="M81" s="71" t="s">
        <v>22</v>
      </c>
      <c r="N81" s="71"/>
      <c r="O81" s="11" t="s">
        <v>27</v>
      </c>
      <c r="P81" s="13">
        <v>45777</v>
      </c>
      <c r="Q81" s="70"/>
      <c r="R81" s="76"/>
      <c r="S81" s="76"/>
      <c r="T81" s="76"/>
    </row>
    <row r="82" spans="1:20" s="14" customFormat="1" ht="13.5" customHeight="1" x14ac:dyDescent="0.2">
      <c r="A82" s="70"/>
      <c r="B82" s="70"/>
      <c r="C82" s="70"/>
      <c r="D82" s="70" t="s">
        <v>22</v>
      </c>
      <c r="E82" s="70" t="s">
        <v>22</v>
      </c>
      <c r="F82" s="11" t="s">
        <v>82</v>
      </c>
      <c r="G82" s="11" t="s">
        <v>22</v>
      </c>
      <c r="H82" s="11" t="s">
        <v>22</v>
      </c>
      <c r="I82" s="11" t="s">
        <v>22</v>
      </c>
      <c r="J82" s="11" t="s">
        <v>646</v>
      </c>
      <c r="K82" s="12" t="s">
        <v>25</v>
      </c>
      <c r="L82" s="70" t="s">
        <v>22</v>
      </c>
      <c r="M82" s="71" t="s">
        <v>22</v>
      </c>
      <c r="N82" s="71"/>
      <c r="O82" s="11" t="s">
        <v>27</v>
      </c>
      <c r="P82" s="13">
        <v>45777</v>
      </c>
      <c r="Q82" s="70"/>
      <c r="R82" s="76"/>
      <c r="S82" s="76"/>
      <c r="T82" s="76"/>
    </row>
    <row r="83" spans="1:20" s="14" customFormat="1" ht="13.5" customHeight="1" x14ac:dyDescent="0.2">
      <c r="A83" s="70"/>
      <c r="B83" s="70"/>
      <c r="C83" s="70"/>
      <c r="D83" s="70" t="s">
        <v>22</v>
      </c>
      <c r="E83" s="70" t="s">
        <v>22</v>
      </c>
      <c r="F83" s="11" t="s">
        <v>68</v>
      </c>
      <c r="G83" s="11" t="s">
        <v>22</v>
      </c>
      <c r="H83" s="11" t="s">
        <v>22</v>
      </c>
      <c r="I83" s="11" t="s">
        <v>22</v>
      </c>
      <c r="J83" s="11" t="s">
        <v>69</v>
      </c>
      <c r="K83" s="12" t="s">
        <v>25</v>
      </c>
      <c r="L83" s="70" t="s">
        <v>22</v>
      </c>
      <c r="M83" s="71" t="s">
        <v>22</v>
      </c>
      <c r="N83" s="71"/>
      <c r="O83" s="11" t="s">
        <v>27</v>
      </c>
      <c r="P83" s="13">
        <v>45777</v>
      </c>
      <c r="Q83" s="70"/>
      <c r="R83" s="76"/>
      <c r="S83" s="76"/>
      <c r="T83" s="76"/>
    </row>
    <row r="84" spans="1:20" s="14" customFormat="1" ht="13.5" customHeight="1" x14ac:dyDescent="0.2">
      <c r="A84" s="70"/>
      <c r="B84" s="70"/>
      <c r="C84" s="70"/>
      <c r="D84" s="70" t="s">
        <v>22</v>
      </c>
      <c r="E84" s="70" t="s">
        <v>22</v>
      </c>
      <c r="F84" s="11" t="s">
        <v>32</v>
      </c>
      <c r="G84" s="11" t="s">
        <v>22</v>
      </c>
      <c r="H84" s="11" t="s">
        <v>22</v>
      </c>
      <c r="I84" s="11" t="s">
        <v>22</v>
      </c>
      <c r="J84" s="11" t="s">
        <v>647</v>
      </c>
      <c r="K84" s="12" t="s">
        <v>25</v>
      </c>
      <c r="L84" s="70" t="s">
        <v>22</v>
      </c>
      <c r="M84" s="71" t="s">
        <v>22</v>
      </c>
      <c r="N84" s="71"/>
      <c r="O84" s="11" t="s">
        <v>27</v>
      </c>
      <c r="P84" s="13">
        <v>45777</v>
      </c>
      <c r="Q84" s="70"/>
      <c r="R84" s="76"/>
      <c r="S84" s="76"/>
      <c r="T84" s="76"/>
    </row>
    <row r="85" spans="1:20" ht="13.5" customHeight="1" x14ac:dyDescent="0.25">
      <c r="R85" s="36" t="s">
        <v>718</v>
      </c>
      <c r="S85" s="39" t="e">
        <f>SUM(S4:S84)</f>
        <v>#N/A</v>
      </c>
    </row>
    <row r="86" spans="1:20" ht="13.5" customHeight="1" x14ac:dyDescent="0.25">
      <c r="S86" s="40" t="s">
        <v>719</v>
      </c>
      <c r="T86" s="39" t="e">
        <f>SUM(T4:T84)</f>
        <v>#N/A</v>
      </c>
    </row>
  </sheetData>
  <mergeCells count="188">
    <mergeCell ref="M76:M84"/>
    <mergeCell ref="N76:N84"/>
    <mergeCell ref="Q76:Q84"/>
    <mergeCell ref="A76:A84"/>
    <mergeCell ref="B76:B84"/>
    <mergeCell ref="C76:C84"/>
    <mergeCell ref="D76:D84"/>
    <mergeCell ref="E76:E84"/>
    <mergeCell ref="L76:L84"/>
    <mergeCell ref="M71:M75"/>
    <mergeCell ref="N71:N75"/>
    <mergeCell ref="Q71:Q75"/>
    <mergeCell ref="M64:M70"/>
    <mergeCell ref="N64:N70"/>
    <mergeCell ref="Q64:Q70"/>
    <mergeCell ref="A71:A75"/>
    <mergeCell ref="B71:B75"/>
    <mergeCell ref="C71:C75"/>
    <mergeCell ref="D71:D75"/>
    <mergeCell ref="E71:E75"/>
    <mergeCell ref="L71:L75"/>
    <mergeCell ref="M58:M63"/>
    <mergeCell ref="N58:N63"/>
    <mergeCell ref="Q58:Q63"/>
    <mergeCell ref="A64:A70"/>
    <mergeCell ref="B64:B70"/>
    <mergeCell ref="C64:C70"/>
    <mergeCell ref="D64:D70"/>
    <mergeCell ref="E64:E70"/>
    <mergeCell ref="L64:L70"/>
    <mergeCell ref="A58:A63"/>
    <mergeCell ref="B58:B63"/>
    <mergeCell ref="C58:C63"/>
    <mergeCell ref="D58:D63"/>
    <mergeCell ref="E58:E63"/>
    <mergeCell ref="L58:L63"/>
    <mergeCell ref="M52:M57"/>
    <mergeCell ref="N52:N57"/>
    <mergeCell ref="Q52:Q57"/>
    <mergeCell ref="M46:M51"/>
    <mergeCell ref="N46:N51"/>
    <mergeCell ref="Q46:Q51"/>
    <mergeCell ref="A52:A57"/>
    <mergeCell ref="B52:B57"/>
    <mergeCell ref="C52:C57"/>
    <mergeCell ref="D52:D57"/>
    <mergeCell ref="E52:E57"/>
    <mergeCell ref="L52:L57"/>
    <mergeCell ref="A46:A51"/>
    <mergeCell ref="B46:B51"/>
    <mergeCell ref="C46:C51"/>
    <mergeCell ref="D46:D51"/>
    <mergeCell ref="E46:E51"/>
    <mergeCell ref="L46:L51"/>
    <mergeCell ref="M41:M45"/>
    <mergeCell ref="N41:N45"/>
    <mergeCell ref="Q41:Q45"/>
    <mergeCell ref="M36:M40"/>
    <mergeCell ref="N36:N40"/>
    <mergeCell ref="Q36:Q40"/>
    <mergeCell ref="A41:A45"/>
    <mergeCell ref="B41:B45"/>
    <mergeCell ref="C41:C45"/>
    <mergeCell ref="D41:D45"/>
    <mergeCell ref="E41:E45"/>
    <mergeCell ref="L41:L45"/>
    <mergeCell ref="M31:M35"/>
    <mergeCell ref="N31:N35"/>
    <mergeCell ref="Q31:Q35"/>
    <mergeCell ref="A36:A40"/>
    <mergeCell ref="B36:B40"/>
    <mergeCell ref="C36:C40"/>
    <mergeCell ref="D36:D40"/>
    <mergeCell ref="E36:E40"/>
    <mergeCell ref="L36:L40"/>
    <mergeCell ref="A31:A35"/>
    <mergeCell ref="B31:B35"/>
    <mergeCell ref="C31:C35"/>
    <mergeCell ref="D31:D35"/>
    <mergeCell ref="E31:E35"/>
    <mergeCell ref="L31:L35"/>
    <mergeCell ref="M25:M30"/>
    <mergeCell ref="N25:N30"/>
    <mergeCell ref="Q25:Q30"/>
    <mergeCell ref="A25:A30"/>
    <mergeCell ref="B25:B30"/>
    <mergeCell ref="C25:C30"/>
    <mergeCell ref="D25:D30"/>
    <mergeCell ref="E25:E30"/>
    <mergeCell ref="L25:L30"/>
    <mergeCell ref="M17:M24"/>
    <mergeCell ref="N17:N24"/>
    <mergeCell ref="Q17:Q24"/>
    <mergeCell ref="A17:A24"/>
    <mergeCell ref="B17:B24"/>
    <mergeCell ref="C17:C24"/>
    <mergeCell ref="D17:D24"/>
    <mergeCell ref="E17:E24"/>
    <mergeCell ref="L17:L24"/>
    <mergeCell ref="B4:B8"/>
    <mergeCell ref="C4:C8"/>
    <mergeCell ref="D4:D8"/>
    <mergeCell ref="E4:E8"/>
    <mergeCell ref="L4:L8"/>
    <mergeCell ref="M14:M16"/>
    <mergeCell ref="N14:N16"/>
    <mergeCell ref="Q14:Q16"/>
    <mergeCell ref="A14:A16"/>
    <mergeCell ref="B14:B16"/>
    <mergeCell ref="C14:C16"/>
    <mergeCell ref="D14:D16"/>
    <mergeCell ref="E14:E16"/>
    <mergeCell ref="L14:L16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31:R35"/>
    <mergeCell ref="R36:R40"/>
    <mergeCell ref="R41:R45"/>
    <mergeCell ref="R46:R51"/>
    <mergeCell ref="A1:A3"/>
    <mergeCell ref="B1:B3"/>
    <mergeCell ref="C1:C3"/>
    <mergeCell ref="D1:D3"/>
    <mergeCell ref="E1:E3"/>
    <mergeCell ref="F1:F3"/>
    <mergeCell ref="R1:R3"/>
    <mergeCell ref="M9:M13"/>
    <mergeCell ref="N9:N13"/>
    <mergeCell ref="Q9:Q13"/>
    <mergeCell ref="M4:M8"/>
    <mergeCell ref="N4:N8"/>
    <mergeCell ref="Q4:Q8"/>
    <mergeCell ref="A9:A13"/>
    <mergeCell ref="B9:B13"/>
    <mergeCell ref="C9:C13"/>
    <mergeCell ref="D9:D13"/>
    <mergeCell ref="E9:E13"/>
    <mergeCell ref="L9:L13"/>
    <mergeCell ref="A4:A8"/>
    <mergeCell ref="R52:R57"/>
    <mergeCell ref="R58:R63"/>
    <mergeCell ref="R64:R70"/>
    <mergeCell ref="R71:R75"/>
    <mergeCell ref="R76:R84"/>
    <mergeCell ref="S4:S8"/>
    <mergeCell ref="S9:S13"/>
    <mergeCell ref="S14:S16"/>
    <mergeCell ref="S17:S24"/>
    <mergeCell ref="S25:S30"/>
    <mergeCell ref="S31:S35"/>
    <mergeCell ref="S36:S40"/>
    <mergeCell ref="S41:S45"/>
    <mergeCell ref="S46:S51"/>
    <mergeCell ref="S52:S57"/>
    <mergeCell ref="S58:S63"/>
    <mergeCell ref="S64:S70"/>
    <mergeCell ref="S71:S75"/>
    <mergeCell ref="S76:S84"/>
    <mergeCell ref="R4:R8"/>
    <mergeCell ref="R9:R13"/>
    <mergeCell ref="R14:R16"/>
    <mergeCell ref="R17:R24"/>
    <mergeCell ref="R25:R30"/>
    <mergeCell ref="T52:T57"/>
    <mergeCell ref="T58:T63"/>
    <mergeCell ref="T64:T70"/>
    <mergeCell ref="T71:T75"/>
    <mergeCell ref="T76:T84"/>
    <mergeCell ref="T4:T8"/>
    <mergeCell ref="T9:T13"/>
    <mergeCell ref="T14:T16"/>
    <mergeCell ref="T17:T24"/>
    <mergeCell ref="T25:T30"/>
    <mergeCell ref="T31:T35"/>
    <mergeCell ref="T36:T40"/>
    <mergeCell ref="T41:T45"/>
    <mergeCell ref="T46:T51"/>
  </mergeCells>
  <hyperlinks>
    <hyperlink ref="M4:M8" r:id="rId1" display="https://zakupki.gov.ru/epz/ktru/ktruCard/ktru-description.html?itemId=10.11.31.110-00000003"/>
    <hyperlink ref="N4:N8" r:id="rId2" location="nsi/classifiercategory/viewitem/id/750" display="https://new.gz-spb.ru/ - nsi/classifiercategory/viewitem/id/750"/>
    <hyperlink ref="M9:M13" r:id="rId3" display="https://zakupki.gov.ru/epz/ktru/ktruCard/ktru-description.html?itemId=10.11.31.140-00000001"/>
    <hyperlink ref="N9:N13" r:id="rId4" location="nsi/classifiercategory/viewitem/id/5849974" display="https://new.gz-spb.ru/ - nsi/classifiercategory/viewitem/id/5849974"/>
    <hyperlink ref="M14:M16" r:id="rId5" display="https://zakupki.gov.ru/epz/ktru/ktruCard/ktru-description.html?itemId=20.14.34.231-00000001"/>
    <hyperlink ref="N14:N16" r:id="rId6" location="nsi/classifiercategory/viewitem/id/772" display="https://new.gz-spb.ru/ - nsi/classifiercategory/viewitem/id/772"/>
    <hyperlink ref="M17:M24" r:id="rId7" display="https://zakupki.gov.ru/epz/ktru/ktruCard/ktru-description.html?itemId=10.51.30.110-00000004"/>
    <hyperlink ref="N17:N24" r:id="rId8" location="nsi/classifiercategory/viewitem/id/80279" display="https://new.gz-spb.ru/ - nsi/classifiercategory/viewitem/id/80279"/>
    <hyperlink ref="M25:M30" r:id="rId9" display="https://zakupki.gov.ru/epz/ktru/ktruCard/ktru-description.html?itemId=10.51.51.000-00000001"/>
    <hyperlink ref="N25:N30" r:id="rId10" location="nsi/classifiercategory/viewitem/id/37789" display="https://new.gz-spb.ru/ - nsi/classifiercategory/viewitem/id/37789"/>
    <hyperlink ref="M31:M35" r:id="rId11" display="https://zakupki.gov.ru/epz/ktru/ktruCard/ktru-description.html?itemId=01.13.32.000-00000001"/>
    <hyperlink ref="M36:M40" r:id="rId12" display="https://zakupki.gov.ru/epz/ktru/ktruCard/ktru-description.html?itemId=01.13.32.000-00000002"/>
    <hyperlink ref="M41:M45" r:id="rId13" display="https://zakupki.gov.ru/epz/ktru/ktruCard/ktru-description.html?itemId=01.13.32.000-00000003"/>
    <hyperlink ref="N31:N35" r:id="rId14" location="nsi/classifiercategory/viewitem/id/5803955" display="https://new.gz-spb.ru/ - nsi/classifiercategory/viewitem/id/5803955"/>
    <hyperlink ref="N36:N40" r:id="rId15" location="nsi/classifiercategory/viewitem/id/5803958" display="https://new.gz-spb.ru/ - nsi/classifiercategory/viewitem/id/5803958"/>
    <hyperlink ref="N41:N45" r:id="rId16" location="nsi/classifiercategory/viewitem/id/5803962" display="https://new.gz-spb.ru/ - nsi/classifiercategory/viewitem/id/5803962"/>
    <hyperlink ref="M46:M51" r:id="rId17" display="https://zakupki.gov.ru/epz/ktru/ktruCard/ktru-description.html?itemId=01.13.34.000-00000001"/>
    <hyperlink ref="M52:M57" r:id="rId18" display="https://zakupki.gov.ru/epz/ktru/ktruCard/ktru-description.html?itemId=01.13.34.000-00000004"/>
    <hyperlink ref="N46:N51" r:id="rId19" location="nsi/classifiercategory/viewitem/id/5803965" display="https://new.gz-spb.ru/ - nsi/classifiercategory/viewitem/id/5803965"/>
    <hyperlink ref="N52:N57" r:id="rId20" location="nsi/classifiercategory/viewitem/id/5803970" display="https://new.gz-spb.ru/ - nsi/classifiercategory/viewitem/id/5803970"/>
    <hyperlink ref="M58:M63" r:id="rId21" display="https://zakupki.gov.ru/epz/ktru/ktruCard/ktru-description.html?itemId=10.20.14.120-00000005"/>
    <hyperlink ref="N58:N63" r:id="rId22" location="nsi/classifiercategory/viewitem/id/825" display="https://new.gz-spb.ru/ - nsi/classifiercategory/viewitem/id/825"/>
    <hyperlink ref="M64:M70" r:id="rId23" display="https://zakupki.gov.ru/epz/ktru/ktruCard/ktru-description.html?itemId=10.51.40.300-00000005"/>
    <hyperlink ref="N64:N70" r:id="rId24" location="nsi/classifiercategory/viewitem/id/5873743" display="https://new.gz-spb.ru/ - nsi/classifiercategory/viewitem/id/5873743"/>
    <hyperlink ref="M71:M75" r:id="rId25" display="https://zakupki.gov.ru/epz/ktru/ktruCard/ktru-description.html?itemId=10.81.12.110-00000004"/>
    <hyperlink ref="N71:N75" r:id="rId26" location="nsi/classifiercategory/viewitem/id/154984" display="https://new.gz-spb.ru/ - nsi/classifiercategory/viewitem/id/154984"/>
    <hyperlink ref="M76:M84" r:id="rId27" display="https://zakupki.gov.ru/epz/ktru/ktruCard/ktru-description.html?itemId=10.84.30.000-00000002"/>
    <hyperlink ref="N76:N84" r:id="rId28" location="nsi/classifiercategory/viewitem/id/5867669" display="https://new.gz-spb.ru/ - nsi/classifiercategory/viewitem/id/586766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T30" sqref="T30"/>
    </sheetView>
  </sheetViews>
  <sheetFormatPr defaultRowHeight="13.5" customHeight="1" x14ac:dyDescent="0.25"/>
  <cols>
    <col min="2" max="2" width="15.42578125" customWidth="1"/>
    <col min="13" max="13" width="14.42578125" style="15" customWidth="1"/>
    <col min="14" max="14" width="12.85546875" style="15" customWidth="1"/>
    <col min="19" max="19" width="14.140625" customWidth="1"/>
    <col min="20" max="20" width="16.140625" bestFit="1" customWidth="1"/>
  </cols>
  <sheetData>
    <row r="1" spans="1:20" s="6" customFormat="1" ht="21" customHeight="1" x14ac:dyDescent="0.25">
      <c r="A1" s="63" t="s">
        <v>34</v>
      </c>
      <c r="B1" s="66" t="s">
        <v>35</v>
      </c>
      <c r="C1" s="66" t="s">
        <v>8</v>
      </c>
      <c r="D1" s="66" t="s">
        <v>36</v>
      </c>
      <c r="E1" s="66" t="s">
        <v>9</v>
      </c>
      <c r="F1" s="66" t="s">
        <v>37</v>
      </c>
      <c r="G1" s="66" t="s">
        <v>38</v>
      </c>
      <c r="H1" s="66"/>
      <c r="I1" s="66"/>
      <c r="J1" s="66"/>
      <c r="K1" s="66" t="s">
        <v>39</v>
      </c>
      <c r="L1" s="66" t="s">
        <v>40</v>
      </c>
      <c r="M1" s="66" t="s">
        <v>10</v>
      </c>
      <c r="N1" s="66" t="s">
        <v>41</v>
      </c>
      <c r="O1" s="66" t="s">
        <v>42</v>
      </c>
      <c r="P1" s="66" t="s">
        <v>43</v>
      </c>
      <c r="Q1" s="66" t="s">
        <v>44</v>
      </c>
      <c r="R1" s="66" t="s">
        <v>717</v>
      </c>
      <c r="S1" s="66" t="s">
        <v>715</v>
      </c>
      <c r="T1" s="83" t="s">
        <v>716</v>
      </c>
    </row>
    <row r="2" spans="1:20" s="6" customFormat="1" ht="21" customHeight="1" x14ac:dyDescent="0.25">
      <c r="A2" s="64"/>
      <c r="B2" s="67"/>
      <c r="C2" s="67"/>
      <c r="D2" s="67"/>
      <c r="E2" s="67"/>
      <c r="F2" s="67"/>
      <c r="G2" s="67" t="s">
        <v>46</v>
      </c>
      <c r="H2" s="67"/>
      <c r="I2" s="67" t="s">
        <v>47</v>
      </c>
      <c r="J2" s="67" t="s">
        <v>48</v>
      </c>
      <c r="K2" s="67"/>
      <c r="L2" s="67"/>
      <c r="M2" s="67"/>
      <c r="N2" s="67"/>
      <c r="O2" s="67"/>
      <c r="P2" s="67"/>
      <c r="Q2" s="67"/>
      <c r="R2" s="67"/>
      <c r="S2" s="67"/>
      <c r="T2" s="84"/>
    </row>
    <row r="3" spans="1:20" s="6" customFormat="1" ht="21" customHeight="1" thickBot="1" x14ac:dyDescent="0.3">
      <c r="A3" s="65"/>
      <c r="B3" s="68"/>
      <c r="C3" s="68"/>
      <c r="D3" s="68"/>
      <c r="E3" s="68"/>
      <c r="F3" s="68"/>
      <c r="G3" s="28" t="s">
        <v>49</v>
      </c>
      <c r="H3" s="28" t="s">
        <v>50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85"/>
    </row>
    <row r="4" spans="1:20" s="5" customFormat="1" ht="13.5" customHeight="1" x14ac:dyDescent="0.2">
      <c r="A4" s="61">
        <v>1</v>
      </c>
      <c r="B4" s="61" t="s">
        <v>197</v>
      </c>
      <c r="C4" s="61" t="s">
        <v>198</v>
      </c>
      <c r="D4" s="61" t="s">
        <v>11</v>
      </c>
      <c r="E4" s="61" t="s">
        <v>6</v>
      </c>
      <c r="F4" s="24" t="s">
        <v>162</v>
      </c>
      <c r="G4" s="24" t="s">
        <v>22</v>
      </c>
      <c r="H4" s="24" t="s">
        <v>22</v>
      </c>
      <c r="I4" s="24" t="s">
        <v>22</v>
      </c>
      <c r="J4" s="24" t="s">
        <v>199</v>
      </c>
      <c r="K4" s="25" t="s">
        <v>25</v>
      </c>
      <c r="L4" s="61" t="s">
        <v>200</v>
      </c>
      <c r="M4" s="61" t="s">
        <v>22</v>
      </c>
      <c r="N4" s="86" t="str">
        <f t="shared" ref="N4" si="0">C4&amp;"-"&amp;D4</f>
        <v>10.39.17.190-001</v>
      </c>
      <c r="O4" s="24" t="s">
        <v>27</v>
      </c>
      <c r="P4" s="26">
        <v>43189</v>
      </c>
      <c r="Q4" s="61" t="s">
        <v>58</v>
      </c>
      <c r="R4" s="82" t="e">
        <f>VLOOKUP(B4,БАЗА,6,FALSE)</f>
        <v>#N/A</v>
      </c>
      <c r="S4" s="82" t="e">
        <f>VLOOKUP(B4,БАЗА,7,FALSE)</f>
        <v>#N/A</v>
      </c>
      <c r="T4" s="82" t="e">
        <f t="shared" ref="T4:T18" si="1">ROUND(R4*S4,2)</f>
        <v>#N/A</v>
      </c>
    </row>
    <row r="5" spans="1:20" s="5" customFormat="1" ht="13.5" customHeight="1" x14ac:dyDescent="0.2">
      <c r="A5" s="62"/>
      <c r="B5" s="62"/>
      <c r="C5" s="62"/>
      <c r="D5" s="62" t="s">
        <v>22</v>
      </c>
      <c r="E5" s="62" t="s">
        <v>22</v>
      </c>
      <c r="F5" s="2" t="s">
        <v>28</v>
      </c>
      <c r="G5" s="2" t="s">
        <v>22</v>
      </c>
      <c r="H5" s="2" t="s">
        <v>22</v>
      </c>
      <c r="I5" s="2" t="s">
        <v>22</v>
      </c>
      <c r="J5" s="2" t="s">
        <v>201</v>
      </c>
      <c r="K5" s="3" t="s">
        <v>25</v>
      </c>
      <c r="L5" s="62" t="s">
        <v>22</v>
      </c>
      <c r="M5" s="62" t="s">
        <v>22</v>
      </c>
      <c r="N5" s="71"/>
      <c r="O5" s="2" t="s">
        <v>27</v>
      </c>
      <c r="P5" s="4">
        <v>43189</v>
      </c>
      <c r="Q5" s="62"/>
      <c r="R5" s="75"/>
      <c r="S5" s="75"/>
      <c r="T5" s="75"/>
    </row>
    <row r="6" spans="1:20" s="5" customFormat="1" ht="13.5" customHeight="1" x14ac:dyDescent="0.2">
      <c r="A6" s="62"/>
      <c r="B6" s="62"/>
      <c r="C6" s="62"/>
      <c r="D6" s="62" t="s">
        <v>22</v>
      </c>
      <c r="E6" s="62" t="s">
        <v>22</v>
      </c>
      <c r="F6" s="2" t="s">
        <v>30</v>
      </c>
      <c r="G6" s="2" t="s">
        <v>22</v>
      </c>
      <c r="H6" s="2" t="s">
        <v>22</v>
      </c>
      <c r="I6" s="2" t="s">
        <v>22</v>
      </c>
      <c r="J6" s="2" t="s">
        <v>31</v>
      </c>
      <c r="K6" s="3" t="s">
        <v>25</v>
      </c>
      <c r="L6" s="62" t="s">
        <v>22</v>
      </c>
      <c r="M6" s="62" t="s">
        <v>22</v>
      </c>
      <c r="N6" s="71"/>
      <c r="O6" s="2" t="s">
        <v>27</v>
      </c>
      <c r="P6" s="4">
        <v>43189</v>
      </c>
      <c r="Q6" s="62"/>
      <c r="R6" s="75"/>
      <c r="S6" s="75"/>
      <c r="T6" s="75"/>
    </row>
    <row r="7" spans="1:20" s="5" customFormat="1" ht="13.5" customHeight="1" x14ac:dyDescent="0.2">
      <c r="A7" s="62"/>
      <c r="B7" s="62"/>
      <c r="C7" s="62"/>
      <c r="D7" s="62" t="s">
        <v>22</v>
      </c>
      <c r="E7" s="62" t="s">
        <v>22</v>
      </c>
      <c r="F7" s="2" t="s">
        <v>32</v>
      </c>
      <c r="G7" s="2" t="s">
        <v>22</v>
      </c>
      <c r="H7" s="2" t="s">
        <v>22</v>
      </c>
      <c r="I7" s="2" t="s">
        <v>22</v>
      </c>
      <c r="J7" s="2" t="s">
        <v>202</v>
      </c>
      <c r="K7" s="3" t="s">
        <v>25</v>
      </c>
      <c r="L7" s="62" t="s">
        <v>22</v>
      </c>
      <c r="M7" s="62" t="s">
        <v>22</v>
      </c>
      <c r="N7" s="71"/>
      <c r="O7" s="2" t="s">
        <v>27</v>
      </c>
      <c r="P7" s="4">
        <v>43189</v>
      </c>
      <c r="Q7" s="62"/>
      <c r="R7" s="75"/>
      <c r="S7" s="75"/>
      <c r="T7" s="75"/>
    </row>
    <row r="8" spans="1:20" s="5" customFormat="1" ht="13.5" customHeight="1" x14ac:dyDescent="0.2">
      <c r="A8" s="62">
        <v>2</v>
      </c>
      <c r="B8" s="62" t="s">
        <v>458</v>
      </c>
      <c r="C8" s="62" t="s">
        <v>198</v>
      </c>
      <c r="D8" s="62" t="s">
        <v>5</v>
      </c>
      <c r="E8" s="62" t="s">
        <v>6</v>
      </c>
      <c r="F8" s="2" t="s">
        <v>162</v>
      </c>
      <c r="G8" s="2" t="s">
        <v>22</v>
      </c>
      <c r="H8" s="2" t="s">
        <v>22</v>
      </c>
      <c r="I8" s="2" t="s">
        <v>459</v>
      </c>
      <c r="J8" s="2" t="s">
        <v>22</v>
      </c>
      <c r="K8" s="3" t="s">
        <v>25</v>
      </c>
      <c r="L8" s="62" t="s">
        <v>460</v>
      </c>
      <c r="M8" s="62" t="s">
        <v>22</v>
      </c>
      <c r="N8" s="71" t="str">
        <f t="shared" ref="N8" si="2">C8&amp;"-"&amp;D8</f>
        <v>10.39.17.190-002</v>
      </c>
      <c r="O8" s="2" t="s">
        <v>27</v>
      </c>
      <c r="P8" s="4">
        <v>43189</v>
      </c>
      <c r="Q8" s="62" t="s">
        <v>58</v>
      </c>
      <c r="R8" s="75" t="e">
        <f>VLOOKUP(B8,БАЗА,6,FALSE)</f>
        <v>#N/A</v>
      </c>
      <c r="S8" s="75" t="e">
        <f>VLOOKUP(B8,БАЗА,7,FALSE)</f>
        <v>#N/A</v>
      </c>
      <c r="T8" s="75" t="e">
        <f t="shared" si="1"/>
        <v>#N/A</v>
      </c>
    </row>
    <row r="9" spans="1:20" s="5" customFormat="1" ht="13.5" customHeight="1" x14ac:dyDescent="0.2">
      <c r="A9" s="62"/>
      <c r="B9" s="62"/>
      <c r="C9" s="62"/>
      <c r="D9" s="62" t="s">
        <v>22</v>
      </c>
      <c r="E9" s="62" t="s">
        <v>22</v>
      </c>
      <c r="F9" s="2" t="s">
        <v>28</v>
      </c>
      <c r="G9" s="2" t="s">
        <v>22</v>
      </c>
      <c r="H9" s="2" t="s">
        <v>22</v>
      </c>
      <c r="I9" s="2" t="s">
        <v>22</v>
      </c>
      <c r="J9" s="2" t="s">
        <v>461</v>
      </c>
      <c r="K9" s="3" t="s">
        <v>25</v>
      </c>
      <c r="L9" s="62" t="s">
        <v>22</v>
      </c>
      <c r="M9" s="62" t="s">
        <v>22</v>
      </c>
      <c r="N9" s="71"/>
      <c r="O9" s="2" t="s">
        <v>27</v>
      </c>
      <c r="P9" s="4">
        <v>43189</v>
      </c>
      <c r="Q9" s="62"/>
      <c r="R9" s="75"/>
      <c r="S9" s="75"/>
      <c r="T9" s="75"/>
    </row>
    <row r="10" spans="1:20" s="5" customFormat="1" ht="13.5" customHeight="1" x14ac:dyDescent="0.2">
      <c r="A10" s="62"/>
      <c r="B10" s="62"/>
      <c r="C10" s="62"/>
      <c r="D10" s="62" t="s">
        <v>22</v>
      </c>
      <c r="E10" s="62" t="s">
        <v>22</v>
      </c>
      <c r="F10" s="2" t="s">
        <v>30</v>
      </c>
      <c r="G10" s="2" t="s">
        <v>22</v>
      </c>
      <c r="H10" s="2" t="s">
        <v>22</v>
      </c>
      <c r="I10" s="2" t="s">
        <v>22</v>
      </c>
      <c r="J10" s="2" t="s">
        <v>31</v>
      </c>
      <c r="K10" s="3" t="s">
        <v>25</v>
      </c>
      <c r="L10" s="62" t="s">
        <v>22</v>
      </c>
      <c r="M10" s="62" t="s">
        <v>22</v>
      </c>
      <c r="N10" s="71"/>
      <c r="O10" s="2" t="s">
        <v>27</v>
      </c>
      <c r="P10" s="4">
        <v>43189</v>
      </c>
      <c r="Q10" s="62"/>
      <c r="R10" s="75"/>
      <c r="S10" s="75"/>
      <c r="T10" s="75"/>
    </row>
    <row r="11" spans="1:20" s="5" customFormat="1" ht="13.5" customHeight="1" x14ac:dyDescent="0.2">
      <c r="A11" s="62"/>
      <c r="B11" s="62"/>
      <c r="C11" s="62"/>
      <c r="D11" s="62" t="s">
        <v>22</v>
      </c>
      <c r="E11" s="62" t="s">
        <v>22</v>
      </c>
      <c r="F11" s="2" t="s">
        <v>32</v>
      </c>
      <c r="G11" s="2" t="s">
        <v>22</v>
      </c>
      <c r="H11" s="2" t="s">
        <v>22</v>
      </c>
      <c r="I11" s="2" t="s">
        <v>22</v>
      </c>
      <c r="J11" s="2" t="s">
        <v>202</v>
      </c>
      <c r="K11" s="3" t="s">
        <v>25</v>
      </c>
      <c r="L11" s="62" t="s">
        <v>22</v>
      </c>
      <c r="M11" s="62" t="s">
        <v>22</v>
      </c>
      <c r="N11" s="71"/>
      <c r="O11" s="2" t="s">
        <v>27</v>
      </c>
      <c r="P11" s="4">
        <v>43189</v>
      </c>
      <c r="Q11" s="62"/>
      <c r="R11" s="75"/>
      <c r="S11" s="75"/>
      <c r="T11" s="75"/>
    </row>
    <row r="12" spans="1:20" s="5" customFormat="1" ht="13.5" customHeight="1" x14ac:dyDescent="0.2">
      <c r="A12" s="62">
        <v>3</v>
      </c>
      <c r="B12" s="62" t="s">
        <v>462</v>
      </c>
      <c r="C12" s="62" t="s">
        <v>463</v>
      </c>
      <c r="D12" s="62" t="s">
        <v>5</v>
      </c>
      <c r="E12" s="62" t="s">
        <v>6</v>
      </c>
      <c r="F12" s="2" t="s">
        <v>66</v>
      </c>
      <c r="G12" s="2" t="s">
        <v>22</v>
      </c>
      <c r="H12" s="2" t="s">
        <v>132</v>
      </c>
      <c r="I12" s="2" t="s">
        <v>22</v>
      </c>
      <c r="J12" s="2" t="s">
        <v>22</v>
      </c>
      <c r="K12" s="3" t="s">
        <v>6</v>
      </c>
      <c r="L12" s="62" t="s">
        <v>464</v>
      </c>
      <c r="M12" s="62" t="s">
        <v>22</v>
      </c>
      <c r="N12" s="71" t="str">
        <f t="shared" ref="N12:N18" si="3">C12&amp;"-"&amp;D12</f>
        <v>10.39.17.111-002</v>
      </c>
      <c r="O12" s="2" t="s">
        <v>27</v>
      </c>
      <c r="P12" s="4">
        <v>44286</v>
      </c>
      <c r="Q12" s="62" t="s">
        <v>58</v>
      </c>
      <c r="R12" s="75" t="e">
        <f>VLOOKUP(B12,БАЗА,6,FALSE)</f>
        <v>#N/A</v>
      </c>
      <c r="S12" s="75" t="e">
        <f>VLOOKUP(B12,БАЗА,7,FALSE)</f>
        <v>#N/A</v>
      </c>
      <c r="T12" s="75" t="e">
        <f t="shared" si="1"/>
        <v>#N/A</v>
      </c>
    </row>
    <row r="13" spans="1:20" s="5" customFormat="1" ht="13.5" customHeight="1" x14ac:dyDescent="0.2">
      <c r="A13" s="62"/>
      <c r="B13" s="62"/>
      <c r="C13" s="62"/>
      <c r="D13" s="62" t="s">
        <v>22</v>
      </c>
      <c r="E13" s="62" t="s">
        <v>22</v>
      </c>
      <c r="F13" s="2" t="s">
        <v>40</v>
      </c>
      <c r="G13" s="2" t="s">
        <v>22</v>
      </c>
      <c r="H13" s="2" t="s">
        <v>22</v>
      </c>
      <c r="I13" s="2" t="s">
        <v>22</v>
      </c>
      <c r="J13" s="2" t="s">
        <v>465</v>
      </c>
      <c r="K13" s="3" t="s">
        <v>25</v>
      </c>
      <c r="L13" s="62" t="s">
        <v>22</v>
      </c>
      <c r="M13" s="62" t="s">
        <v>22</v>
      </c>
      <c r="N13" s="71"/>
      <c r="O13" s="2" t="s">
        <v>27</v>
      </c>
      <c r="P13" s="4">
        <v>44286</v>
      </c>
      <c r="Q13" s="62"/>
      <c r="R13" s="75"/>
      <c r="S13" s="75"/>
      <c r="T13" s="75"/>
    </row>
    <row r="14" spans="1:20" s="5" customFormat="1" ht="13.5" customHeight="1" x14ac:dyDescent="0.2">
      <c r="A14" s="62"/>
      <c r="B14" s="62"/>
      <c r="C14" s="62"/>
      <c r="D14" s="62" t="s">
        <v>22</v>
      </c>
      <c r="E14" s="62" t="s">
        <v>22</v>
      </c>
      <c r="F14" s="2" t="s">
        <v>82</v>
      </c>
      <c r="G14" s="2" t="s">
        <v>22</v>
      </c>
      <c r="H14" s="2" t="s">
        <v>22</v>
      </c>
      <c r="I14" s="2" t="s">
        <v>22</v>
      </c>
      <c r="J14" s="2" t="s">
        <v>83</v>
      </c>
      <c r="K14" s="3" t="s">
        <v>25</v>
      </c>
      <c r="L14" s="62" t="s">
        <v>22</v>
      </c>
      <c r="M14" s="62" t="s">
        <v>22</v>
      </c>
      <c r="N14" s="71"/>
      <c r="O14" s="2" t="s">
        <v>27</v>
      </c>
      <c r="P14" s="4">
        <v>44286</v>
      </c>
      <c r="Q14" s="62"/>
      <c r="R14" s="75"/>
      <c r="S14" s="75"/>
      <c r="T14" s="75"/>
    </row>
    <row r="15" spans="1:20" s="5" customFormat="1" ht="13.5" customHeight="1" x14ac:dyDescent="0.2">
      <c r="A15" s="62"/>
      <c r="B15" s="62"/>
      <c r="C15" s="62"/>
      <c r="D15" s="62" t="s">
        <v>22</v>
      </c>
      <c r="E15" s="62" t="s">
        <v>22</v>
      </c>
      <c r="F15" s="2" t="s">
        <v>466</v>
      </c>
      <c r="G15" s="2" t="s">
        <v>467</v>
      </c>
      <c r="H15" s="2" t="s">
        <v>468</v>
      </c>
      <c r="I15" s="2" t="s">
        <v>22</v>
      </c>
      <c r="J15" s="2" t="s">
        <v>22</v>
      </c>
      <c r="K15" s="3" t="s">
        <v>167</v>
      </c>
      <c r="L15" s="62" t="s">
        <v>22</v>
      </c>
      <c r="M15" s="62" t="s">
        <v>22</v>
      </c>
      <c r="N15" s="71"/>
      <c r="O15" s="2" t="s">
        <v>27</v>
      </c>
      <c r="P15" s="4">
        <v>44286</v>
      </c>
      <c r="Q15" s="62"/>
      <c r="R15" s="75"/>
      <c r="S15" s="75"/>
      <c r="T15" s="75"/>
    </row>
    <row r="16" spans="1:20" s="5" customFormat="1" ht="13.5" customHeight="1" x14ac:dyDescent="0.2">
      <c r="A16" s="62"/>
      <c r="B16" s="62"/>
      <c r="C16" s="62"/>
      <c r="D16" s="62" t="s">
        <v>22</v>
      </c>
      <c r="E16" s="62" t="s">
        <v>22</v>
      </c>
      <c r="F16" s="2" t="s">
        <v>68</v>
      </c>
      <c r="G16" s="2" t="s">
        <v>22</v>
      </c>
      <c r="H16" s="2" t="s">
        <v>22</v>
      </c>
      <c r="I16" s="2" t="s">
        <v>22</v>
      </c>
      <c r="J16" s="2" t="s">
        <v>69</v>
      </c>
      <c r="K16" s="3" t="s">
        <v>25</v>
      </c>
      <c r="L16" s="62" t="s">
        <v>22</v>
      </c>
      <c r="M16" s="62" t="s">
        <v>22</v>
      </c>
      <c r="N16" s="71"/>
      <c r="O16" s="2" t="s">
        <v>27</v>
      </c>
      <c r="P16" s="4">
        <v>44286</v>
      </c>
      <c r="Q16" s="62"/>
      <c r="R16" s="75"/>
      <c r="S16" s="75"/>
      <c r="T16" s="75"/>
    </row>
    <row r="17" spans="1:20" s="5" customFormat="1" ht="13.5" customHeight="1" x14ac:dyDescent="0.2">
      <c r="A17" s="62"/>
      <c r="B17" s="62"/>
      <c r="C17" s="62"/>
      <c r="D17" s="62" t="s">
        <v>22</v>
      </c>
      <c r="E17" s="62" t="s">
        <v>22</v>
      </c>
      <c r="F17" s="2" t="s">
        <v>32</v>
      </c>
      <c r="G17" s="2" t="s">
        <v>22</v>
      </c>
      <c r="H17" s="2" t="s">
        <v>22</v>
      </c>
      <c r="I17" s="2" t="s">
        <v>22</v>
      </c>
      <c r="J17" s="2" t="s">
        <v>469</v>
      </c>
      <c r="K17" s="3" t="s">
        <v>25</v>
      </c>
      <c r="L17" s="62" t="s">
        <v>22</v>
      </c>
      <c r="M17" s="62" t="s">
        <v>22</v>
      </c>
      <c r="N17" s="71"/>
      <c r="O17" s="2" t="s">
        <v>27</v>
      </c>
      <c r="P17" s="4">
        <v>44286</v>
      </c>
      <c r="Q17" s="62"/>
      <c r="R17" s="75"/>
      <c r="S17" s="75"/>
      <c r="T17" s="75"/>
    </row>
    <row r="18" spans="1:20" s="5" customFormat="1" ht="13.5" customHeight="1" x14ac:dyDescent="0.2">
      <c r="A18" s="62">
        <v>4</v>
      </c>
      <c r="B18" s="62" t="s">
        <v>470</v>
      </c>
      <c r="C18" s="62" t="s">
        <v>471</v>
      </c>
      <c r="D18" s="62" t="s">
        <v>11</v>
      </c>
      <c r="E18" s="62" t="s">
        <v>6</v>
      </c>
      <c r="F18" s="2" t="s">
        <v>66</v>
      </c>
      <c r="G18" s="2" t="s">
        <v>22</v>
      </c>
      <c r="H18" s="2" t="s">
        <v>132</v>
      </c>
      <c r="I18" s="2" t="s">
        <v>22</v>
      </c>
      <c r="J18" s="2" t="s">
        <v>22</v>
      </c>
      <c r="K18" s="3" t="s">
        <v>6</v>
      </c>
      <c r="L18" s="62" t="s">
        <v>472</v>
      </c>
      <c r="M18" s="62" t="s">
        <v>22</v>
      </c>
      <c r="N18" s="71" t="str">
        <f t="shared" si="3"/>
        <v>10.39.17.112-001</v>
      </c>
      <c r="O18" s="2" t="s">
        <v>27</v>
      </c>
      <c r="P18" s="4">
        <v>44074</v>
      </c>
      <c r="Q18" s="62" t="s">
        <v>58</v>
      </c>
      <c r="R18" s="75" t="e">
        <f>VLOOKUP(B18,БАЗА,6,FALSE)</f>
        <v>#N/A</v>
      </c>
      <c r="S18" s="75" t="e">
        <f>VLOOKUP(B18,БАЗА,7,FALSE)</f>
        <v>#N/A</v>
      </c>
      <c r="T18" s="75" t="e">
        <f t="shared" si="1"/>
        <v>#N/A</v>
      </c>
    </row>
    <row r="19" spans="1:20" s="5" customFormat="1" ht="13.5" customHeight="1" x14ac:dyDescent="0.2">
      <c r="A19" s="62"/>
      <c r="B19" s="62"/>
      <c r="C19" s="62"/>
      <c r="D19" s="62" t="s">
        <v>22</v>
      </c>
      <c r="E19" s="62" t="s">
        <v>22</v>
      </c>
      <c r="F19" s="2" t="s">
        <v>40</v>
      </c>
      <c r="G19" s="2" t="s">
        <v>22</v>
      </c>
      <c r="H19" s="2" t="s">
        <v>22</v>
      </c>
      <c r="I19" s="2" t="s">
        <v>22</v>
      </c>
      <c r="J19" s="2" t="s">
        <v>465</v>
      </c>
      <c r="K19" s="3" t="s">
        <v>25</v>
      </c>
      <c r="L19" s="62" t="s">
        <v>22</v>
      </c>
      <c r="M19" s="62" t="s">
        <v>22</v>
      </c>
      <c r="N19" s="71"/>
      <c r="O19" s="2" t="s">
        <v>27</v>
      </c>
      <c r="P19" s="4">
        <v>44074</v>
      </c>
      <c r="Q19" s="62"/>
      <c r="R19" s="75"/>
      <c r="S19" s="75"/>
      <c r="T19" s="75"/>
    </row>
    <row r="20" spans="1:20" s="5" customFormat="1" ht="13.5" customHeight="1" x14ac:dyDescent="0.2">
      <c r="A20" s="62"/>
      <c r="B20" s="62"/>
      <c r="C20" s="62"/>
      <c r="D20" s="62" t="s">
        <v>22</v>
      </c>
      <c r="E20" s="62" t="s">
        <v>22</v>
      </c>
      <c r="F20" s="2" t="s">
        <v>82</v>
      </c>
      <c r="G20" s="2" t="s">
        <v>22</v>
      </c>
      <c r="H20" s="2" t="s">
        <v>22</v>
      </c>
      <c r="I20" s="2" t="s">
        <v>22</v>
      </c>
      <c r="J20" s="2" t="s">
        <v>83</v>
      </c>
      <c r="K20" s="3" t="s">
        <v>25</v>
      </c>
      <c r="L20" s="62" t="s">
        <v>22</v>
      </c>
      <c r="M20" s="62" t="s">
        <v>22</v>
      </c>
      <c r="N20" s="71"/>
      <c r="O20" s="2" t="s">
        <v>27</v>
      </c>
      <c r="P20" s="4">
        <v>44074</v>
      </c>
      <c r="Q20" s="62"/>
      <c r="R20" s="75"/>
      <c r="S20" s="75"/>
      <c r="T20" s="75"/>
    </row>
    <row r="21" spans="1:20" s="5" customFormat="1" ht="13.5" customHeight="1" x14ac:dyDescent="0.2">
      <c r="A21" s="62"/>
      <c r="B21" s="62"/>
      <c r="C21" s="62"/>
      <c r="D21" s="62" t="s">
        <v>22</v>
      </c>
      <c r="E21" s="62" t="s">
        <v>22</v>
      </c>
      <c r="F21" s="2" t="s">
        <v>466</v>
      </c>
      <c r="G21" s="2" t="s">
        <v>473</v>
      </c>
      <c r="H21" s="2" t="s">
        <v>22</v>
      </c>
      <c r="I21" s="2" t="s">
        <v>22</v>
      </c>
      <c r="J21" s="2" t="s">
        <v>22</v>
      </c>
      <c r="K21" s="3" t="s">
        <v>167</v>
      </c>
      <c r="L21" s="62" t="s">
        <v>22</v>
      </c>
      <c r="M21" s="62" t="s">
        <v>22</v>
      </c>
      <c r="N21" s="71"/>
      <c r="O21" s="2" t="s">
        <v>27</v>
      </c>
      <c r="P21" s="4">
        <v>44074</v>
      </c>
      <c r="Q21" s="62"/>
      <c r="R21" s="75"/>
      <c r="S21" s="75"/>
      <c r="T21" s="75"/>
    </row>
    <row r="22" spans="1:20" s="5" customFormat="1" ht="13.5" customHeight="1" x14ac:dyDescent="0.2">
      <c r="A22" s="62"/>
      <c r="B22" s="62"/>
      <c r="C22" s="62"/>
      <c r="D22" s="62" t="s">
        <v>22</v>
      </c>
      <c r="E22" s="62" t="s">
        <v>22</v>
      </c>
      <c r="F22" s="2" t="s">
        <v>68</v>
      </c>
      <c r="G22" s="2" t="s">
        <v>22</v>
      </c>
      <c r="H22" s="2" t="s">
        <v>22</v>
      </c>
      <c r="I22" s="2" t="s">
        <v>22</v>
      </c>
      <c r="J22" s="2" t="s">
        <v>69</v>
      </c>
      <c r="K22" s="3" t="s">
        <v>25</v>
      </c>
      <c r="L22" s="62" t="s">
        <v>22</v>
      </c>
      <c r="M22" s="62" t="s">
        <v>22</v>
      </c>
      <c r="N22" s="71"/>
      <c r="O22" s="2" t="s">
        <v>27</v>
      </c>
      <c r="P22" s="4">
        <v>44074</v>
      </c>
      <c r="Q22" s="62"/>
      <c r="R22" s="75"/>
      <c r="S22" s="75"/>
      <c r="T22" s="75"/>
    </row>
    <row r="23" spans="1:20" s="5" customFormat="1" ht="13.5" customHeight="1" x14ac:dyDescent="0.2">
      <c r="A23" s="62"/>
      <c r="B23" s="62"/>
      <c r="C23" s="62"/>
      <c r="D23" s="62" t="s">
        <v>22</v>
      </c>
      <c r="E23" s="62" t="s">
        <v>22</v>
      </c>
      <c r="F23" s="2" t="s">
        <v>32</v>
      </c>
      <c r="G23" s="2" t="s">
        <v>22</v>
      </c>
      <c r="H23" s="2" t="s">
        <v>22</v>
      </c>
      <c r="I23" s="2" t="s">
        <v>22</v>
      </c>
      <c r="J23" s="2" t="s">
        <v>469</v>
      </c>
      <c r="K23" s="3" t="s">
        <v>25</v>
      </c>
      <c r="L23" s="62" t="s">
        <v>22</v>
      </c>
      <c r="M23" s="62" t="s">
        <v>22</v>
      </c>
      <c r="N23" s="71"/>
      <c r="O23" s="2" t="s">
        <v>27</v>
      </c>
      <c r="P23" s="4">
        <v>44074</v>
      </c>
      <c r="Q23" s="62"/>
      <c r="R23" s="75"/>
      <c r="S23" s="75"/>
      <c r="T23" s="75"/>
    </row>
    <row r="24" spans="1:20" ht="13.5" customHeight="1" x14ac:dyDescent="0.25">
      <c r="R24" s="36" t="s">
        <v>718</v>
      </c>
      <c r="S24" s="39" t="e">
        <f>SUM(S4:S23)</f>
        <v>#N/A</v>
      </c>
    </row>
    <row r="25" spans="1:20" ht="13.5" customHeight="1" x14ac:dyDescent="0.25">
      <c r="S25" s="40" t="s">
        <v>719</v>
      </c>
      <c r="T25" s="39" t="e">
        <f>SUM(T4:T23)</f>
        <v>#N/A</v>
      </c>
    </row>
  </sheetData>
  <mergeCells count="68">
    <mergeCell ref="M18:M23"/>
    <mergeCell ref="N18:N23"/>
    <mergeCell ref="Q18:Q23"/>
    <mergeCell ref="M12:M17"/>
    <mergeCell ref="N12:N17"/>
    <mergeCell ref="Q12:Q17"/>
    <mergeCell ref="A18:A23"/>
    <mergeCell ref="B18:B23"/>
    <mergeCell ref="C18:C23"/>
    <mergeCell ref="D18:D23"/>
    <mergeCell ref="E18:E23"/>
    <mergeCell ref="N8:N11"/>
    <mergeCell ref="Q8:Q11"/>
    <mergeCell ref="A12:A17"/>
    <mergeCell ref="B12:B17"/>
    <mergeCell ref="C12:C17"/>
    <mergeCell ref="D12:D17"/>
    <mergeCell ref="E12:E17"/>
    <mergeCell ref="L12:L1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T1:T3"/>
    <mergeCell ref="R4:R7"/>
    <mergeCell ref="T4:T7"/>
    <mergeCell ref="A1:A3"/>
    <mergeCell ref="B1:B3"/>
    <mergeCell ref="C1:C3"/>
    <mergeCell ref="D1:D3"/>
    <mergeCell ref="E1:E3"/>
    <mergeCell ref="P1:P3"/>
    <mergeCell ref="Q1:Q3"/>
    <mergeCell ref="G2:H2"/>
    <mergeCell ref="I2:I3"/>
    <mergeCell ref="J2:J3"/>
    <mergeCell ref="G1:J1"/>
    <mergeCell ref="K1:K3"/>
    <mergeCell ref="L1:L3"/>
    <mergeCell ref="S4:S7"/>
    <mergeCell ref="S8:S11"/>
    <mergeCell ref="S12:S17"/>
    <mergeCell ref="S18:S23"/>
    <mergeCell ref="F1:F3"/>
    <mergeCell ref="R1:R3"/>
    <mergeCell ref="S1:S3"/>
    <mergeCell ref="M1:M3"/>
    <mergeCell ref="N1:N3"/>
    <mergeCell ref="O1:O3"/>
    <mergeCell ref="M4:M7"/>
    <mergeCell ref="N4:N7"/>
    <mergeCell ref="Q4:Q7"/>
    <mergeCell ref="L4:L7"/>
    <mergeCell ref="L18:L23"/>
    <mergeCell ref="M8:M11"/>
    <mergeCell ref="T8:T11"/>
    <mergeCell ref="T12:T17"/>
    <mergeCell ref="T18:T23"/>
    <mergeCell ref="R8:R11"/>
    <mergeCell ref="R12:R17"/>
    <mergeCell ref="R18:R23"/>
  </mergeCells>
  <hyperlinks>
    <hyperlink ref="N4:N7" r:id="rId1" location="nsi/classifiercategory/viewitem/id/793" display="https://new.gz-spb.ru/ - nsi/classifiercategory/viewitem/id/793"/>
    <hyperlink ref="N8:N11" r:id="rId2" location="nsi/classifiercategory/viewitem/id/814" display="https://new.gz-spb.ru/ - nsi/classifiercategory/viewitem/id/814"/>
    <hyperlink ref="N12:N17" r:id="rId3" location="nsi/classifiercategory/viewitem/id/5635722" display="https://new.gz-spb.ru/ - nsi/classifiercategory/viewitem/id/5635722"/>
    <hyperlink ref="N18:N23" r:id="rId4" location="nsi/classifiercategory/viewitem/id/706616" display="https://new.gz-spb.ru/ - nsi/classifiercategory/viewitem/id/706616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60"/>
  <sheetViews>
    <sheetView workbookViewId="0">
      <selection activeCell="B3" sqref="B3:B4"/>
    </sheetView>
  </sheetViews>
  <sheetFormatPr defaultRowHeight="15" x14ac:dyDescent="0.25"/>
  <cols>
    <col min="2" max="2" width="51.85546875" style="1" customWidth="1"/>
    <col min="3" max="3" width="28" customWidth="1"/>
    <col min="4" max="4" width="23.7109375" customWidth="1"/>
    <col min="5" max="5" width="24.28515625" customWidth="1"/>
    <col min="6" max="6" width="19.85546875" customWidth="1"/>
    <col min="7" max="7" width="27.140625" customWidth="1"/>
    <col min="8" max="8" width="29.7109375" customWidth="1"/>
    <col min="9" max="9" width="19.28515625" customWidth="1"/>
  </cols>
  <sheetData>
    <row r="1" spans="1:2" ht="15.75" x14ac:dyDescent="0.25">
      <c r="A1" s="18" t="s">
        <v>34</v>
      </c>
      <c r="B1" s="19" t="s">
        <v>713</v>
      </c>
    </row>
    <row r="2" spans="1:2" ht="15.75" x14ac:dyDescent="0.25">
      <c r="A2" s="16">
        <v>1</v>
      </c>
      <c r="B2" s="17" t="s">
        <v>0</v>
      </c>
    </row>
    <row r="3" spans="1:2" ht="15.75" x14ac:dyDescent="0.25">
      <c r="A3" s="16">
        <v>2</v>
      </c>
      <c r="B3" s="17" t="s">
        <v>1</v>
      </c>
    </row>
    <row r="4" spans="1:2" ht="15.75" x14ac:dyDescent="0.25">
      <c r="A4" s="16">
        <v>3</v>
      </c>
      <c r="B4" s="17" t="s">
        <v>2</v>
      </c>
    </row>
    <row r="5" spans="1:2" x14ac:dyDescent="0.25">
      <c r="B5"/>
    </row>
    <row r="6" spans="1:2" x14ac:dyDescent="0.25">
      <c r="B6"/>
    </row>
    <row r="7" spans="1:2" x14ac:dyDescent="0.25">
      <c r="B7"/>
    </row>
    <row r="8" spans="1:2" x14ac:dyDescent="0.25">
      <c r="B8"/>
    </row>
    <row r="9" spans="1:2" x14ac:dyDescent="0.25">
      <c r="B9"/>
    </row>
    <row r="10" spans="1:2" x14ac:dyDescent="0.25">
      <c r="B10"/>
    </row>
    <row r="11" spans="1:2" x14ac:dyDescent="0.25">
      <c r="B11"/>
    </row>
    <row r="12" spans="1:2" x14ac:dyDescent="0.25">
      <c r="B12"/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</sheetData>
  <sortState ref="B2:B4">
    <sortCondition ref="B2: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ОБЩИЙ ДЛЯ УКАЗАНИЯ</vt:lpstr>
      <vt:lpstr>ОБЩИЙ</vt:lpstr>
      <vt:lpstr>ПРЕИМ РФ</vt:lpstr>
      <vt:lpstr>3500-р_УИС</vt:lpstr>
      <vt:lpstr>1217-р_ООИ</vt:lpstr>
      <vt:lpstr>1875-р</vt:lpstr>
      <vt:lpstr>1217-р_ООИ,3500-р_УИС</vt:lpstr>
      <vt:lpstr>ПОЗИЦИИ БЕЗ ККН</vt:lpstr>
      <vt:lpstr>БАЗА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2026-02-09T12:20:11Z</cp:lastPrinted>
  <dcterms:created xsi:type="dcterms:W3CDTF">2015-06-05T18:19:34Z</dcterms:created>
  <dcterms:modified xsi:type="dcterms:W3CDTF">2026-04-16T10:58:21Z</dcterms:modified>
</cp:coreProperties>
</file>