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4565" windowHeight="11130"/>
  </bookViews>
  <sheets>
    <sheet name="НМЦК" sheetId="7" r:id="rId1"/>
  </sheets>
  <definedNames>
    <definedName name="_xlnm.Print_Area" localSheetId="0">НМЦК!$B$6:$M$24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7" l="1"/>
  <c r="J14" i="7"/>
  <c r="I14" i="7"/>
  <c r="K14" i="7" s="1"/>
  <c r="J13" i="7"/>
  <c r="I13" i="7"/>
  <c r="K13" i="7" s="1"/>
  <c r="J12" i="7"/>
  <c r="I12" i="7"/>
  <c r="K12" i="7" s="1"/>
  <c r="J17" i="7"/>
  <c r="I17" i="7"/>
  <c r="K17" i="7" s="1"/>
  <c r="J16" i="7"/>
  <c r="I16" i="7"/>
  <c r="K16" i="7" s="1"/>
  <c r="J15" i="7"/>
  <c r="I15" i="7"/>
  <c r="K15" i="7" s="1"/>
  <c r="J18" i="7"/>
  <c r="I18" i="7"/>
  <c r="K18" i="7" s="1"/>
  <c r="J19" i="7"/>
  <c r="I19" i="7"/>
  <c r="K19" i="7" s="1"/>
  <c r="J20" i="7"/>
  <c r="I20" i="7"/>
  <c r="K20" i="7" s="1"/>
  <c r="L12" i="7" l="1"/>
  <c r="L13" i="7"/>
  <c r="L14" i="7"/>
  <c r="L15" i="7"/>
  <c r="L16" i="7"/>
  <c r="L17" i="7"/>
  <c r="L18" i="7"/>
  <c r="L20" i="7"/>
  <c r="L19" i="7"/>
</calcChain>
</file>

<file path=xl/sharedStrings.xml><?xml version="1.0" encoding="utf-8"?>
<sst xmlns="http://schemas.openxmlformats.org/spreadsheetml/2006/main" count="37" uniqueCount="29">
  <si>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</si>
  <si>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</si>
  <si>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</si>
  <si>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</si>
  <si>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</si>
  <si>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</si>
  <si>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</si>
  <si>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</si>
  <si>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</si>
  <si>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</si>
  <si>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</si>
  <si>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</si>
  <si>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</si>
  <si>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</si>
  <si>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</si>
  <si>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</si>
  <si>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</si>
  <si>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пач</t>
  </si>
  <si>
    <t>Цветная бумага тип 1</t>
  </si>
  <si>
    <t>Цветная бумага тип 2</t>
  </si>
  <si>
    <t>Цветная бумага тип 3</t>
  </si>
  <si>
    <t>Цветная бумага тип 4</t>
  </si>
  <si>
    <t>Цветная бумага тип 5</t>
  </si>
  <si>
    <t>Цветная бумага тип 6</t>
  </si>
  <si>
    <t>Цветная бумага тип 7</t>
  </si>
  <si>
    <t>Цветная бумага тип 8</t>
  </si>
  <si>
    <t>Цветная бумага тип 9</t>
  </si>
  <si>
    <t>Поставка цветной бумаги для ГБОУ школа № 428 Приморского района Санкт-Петербурга</t>
  </si>
  <si>
    <t>Зам. директора по АХР _____________ /Н.Е.Степанова
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</si>
</sst>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₽_-;\-* #,##0.00\ _₽_-;_-* &quot;-&quot;??\ _₽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5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164" fontId="0" fillId="0" borderId="0" xfId="0" applyNumberFormat="1"/>
    <xf numFmtId="4" fontId="10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0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4" xfId="2"/>
    <cellStyle name="Обычный 4 2" xfId="9"/>
    <cellStyle name="Обычный 5" xfId="7"/>
    <cellStyle name="Обычный 9 2 2" xfId="4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27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K29" sqref="K29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8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37" t="s">
        <v>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6" ht="15" hidden="1" customHeight="1" x14ac:dyDescent="0.25">
      <c r="B2" s="39"/>
      <c r="C2" s="39"/>
      <c r="D2" s="39"/>
      <c r="E2" s="39"/>
      <c r="F2" s="39"/>
      <c r="G2" s="39"/>
    </row>
    <row r="3" spans="1:16" ht="15.75" hidden="1" x14ac:dyDescent="0.25">
      <c r="B3" s="40" t="s">
        <v>2</v>
      </c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6" ht="15.75" hidden="1" customHeight="1" x14ac:dyDescent="0.25">
      <c r="B4" s="28" t="s">
        <v>3</v>
      </c>
      <c r="C4" s="28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28" t="s">
        <v>13</v>
      </c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6" ht="27" customHeight="1" x14ac:dyDescent="0.25">
      <c r="B7" s="2"/>
      <c r="C7" s="44" t="s">
        <v>27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6" ht="15" customHeight="1" x14ac:dyDescent="0.25">
      <c r="B8" s="41" t="s">
        <v>0</v>
      </c>
      <c r="C8" s="41" t="s">
        <v>4</v>
      </c>
      <c r="D8" s="42" t="s">
        <v>5</v>
      </c>
      <c r="E8" s="41" t="s">
        <v>6</v>
      </c>
      <c r="F8" s="31" t="s">
        <v>16</v>
      </c>
      <c r="G8" s="32"/>
      <c r="H8" s="33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25">
      <c r="B9" s="41"/>
      <c r="C9" s="41"/>
      <c r="D9" s="43"/>
      <c r="E9" s="41"/>
      <c r="F9" s="34"/>
      <c r="G9" s="35"/>
      <c r="H9" s="36"/>
      <c r="I9" s="29"/>
      <c r="J9" s="29"/>
      <c r="K9" s="29"/>
      <c r="L9" s="29"/>
    </row>
    <row r="10" spans="1:16" x14ac:dyDescent="0.25">
      <c r="B10" s="41"/>
      <c r="C10" s="41"/>
      <c r="D10" s="43"/>
      <c r="E10" s="41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41"/>
      <c r="C11" s="42"/>
      <c r="D11" s="43"/>
      <c r="E11" s="42"/>
      <c r="F11" s="38"/>
      <c r="G11" s="38"/>
      <c r="H11" s="38"/>
      <c r="I11" s="29"/>
      <c r="J11" s="29"/>
      <c r="K11" s="29"/>
      <c r="L11" s="29"/>
      <c r="N11" s="4"/>
    </row>
    <row r="12" spans="1:16" x14ac:dyDescent="0.25">
      <c r="A12" s="5"/>
      <c r="B12" s="25">
        <v>1</v>
      </c>
      <c r="C12" s="26" t="s">
        <v>18</v>
      </c>
      <c r="D12" s="27" t="s">
        <v>17</v>
      </c>
      <c r="E12" s="20">
        <v>12</v>
      </c>
      <c r="F12" s="12">
        <v>1428.3</v>
      </c>
      <c r="G12" s="23">
        <v>1464</v>
      </c>
      <c r="H12" s="23">
        <v>1492.6</v>
      </c>
      <c r="I12" s="22">
        <f t="shared" ref="I12:I14" si="0">F12</f>
        <v>1428.3</v>
      </c>
      <c r="J12" s="18">
        <f t="shared" ref="J12:J14" si="1">ROUND(STDEV(F12:H12),2)</f>
        <v>32.22</v>
      </c>
      <c r="K12" s="18">
        <f t="shared" ref="K12:K14" si="2">I12*E12</f>
        <v>17139.599999999999</v>
      </c>
      <c r="L12" s="18">
        <f t="shared" ref="L12:L14" si="3">J12/I12*100</f>
        <v>2.2558286074354128</v>
      </c>
      <c r="O12" s="17"/>
      <c r="P12" s="17"/>
    </row>
    <row r="13" spans="1:16" x14ac:dyDescent="0.25">
      <c r="A13" s="5"/>
      <c r="B13" s="25">
        <v>2</v>
      </c>
      <c r="C13" s="26" t="s">
        <v>19</v>
      </c>
      <c r="D13" s="27" t="s">
        <v>17</v>
      </c>
      <c r="E13" s="20">
        <v>12</v>
      </c>
      <c r="F13" s="12">
        <v>1428.3</v>
      </c>
      <c r="G13" s="23">
        <v>1456.9</v>
      </c>
      <c r="H13" s="23">
        <v>1499.7</v>
      </c>
      <c r="I13" s="22">
        <f t="shared" si="0"/>
        <v>1428.3</v>
      </c>
      <c r="J13" s="18">
        <f t="shared" si="1"/>
        <v>35.93</v>
      </c>
      <c r="K13" s="18">
        <f t="shared" si="2"/>
        <v>17139.599999999999</v>
      </c>
      <c r="L13" s="18">
        <f t="shared" si="3"/>
        <v>2.5155779598123642</v>
      </c>
      <c r="O13" s="17"/>
      <c r="P13" s="17"/>
    </row>
    <row r="14" spans="1:16" x14ac:dyDescent="0.25">
      <c r="A14" s="5"/>
      <c r="B14" s="25">
        <v>3</v>
      </c>
      <c r="C14" s="26" t="s">
        <v>20</v>
      </c>
      <c r="D14" s="27" t="s">
        <v>17</v>
      </c>
      <c r="E14" s="20">
        <v>12</v>
      </c>
      <c r="F14" s="12">
        <v>1428.3</v>
      </c>
      <c r="G14" s="23">
        <v>1468.3</v>
      </c>
      <c r="H14" s="23">
        <v>1502.6</v>
      </c>
      <c r="I14" s="22">
        <f t="shared" si="0"/>
        <v>1428.3</v>
      </c>
      <c r="J14" s="18">
        <f t="shared" si="1"/>
        <v>37.19</v>
      </c>
      <c r="K14" s="18">
        <f t="shared" si="2"/>
        <v>17139.599999999999</v>
      </c>
      <c r="L14" s="18">
        <f t="shared" si="3"/>
        <v>2.6037947209969894</v>
      </c>
      <c r="O14" s="17"/>
      <c r="P14" s="17"/>
    </row>
    <row r="15" spans="1:16" x14ac:dyDescent="0.25">
      <c r="A15" s="5"/>
      <c r="B15" s="25">
        <v>4</v>
      </c>
      <c r="C15" s="26" t="s">
        <v>21</v>
      </c>
      <c r="D15" s="27" t="s">
        <v>17</v>
      </c>
      <c r="E15" s="20">
        <v>4</v>
      </c>
      <c r="F15" s="12">
        <v>1483.43</v>
      </c>
      <c r="G15" s="23">
        <v>1519</v>
      </c>
      <c r="H15" s="23">
        <v>1554.6</v>
      </c>
      <c r="I15" s="22">
        <f t="shared" ref="I15:I17" si="4">F15</f>
        <v>1483.43</v>
      </c>
      <c r="J15" s="18">
        <f t="shared" ref="J15:J17" si="5">ROUND(STDEV(F15:H15),2)</f>
        <v>35.590000000000003</v>
      </c>
      <c r="K15" s="18">
        <f t="shared" ref="K15:K17" si="6">I15*E15</f>
        <v>5933.72</v>
      </c>
      <c r="L15" s="18">
        <f t="shared" ref="L15:L17" si="7">J15/I15*100</f>
        <v>2.3991694923252194</v>
      </c>
      <c r="O15" s="17"/>
      <c r="P15" s="17"/>
    </row>
    <row r="16" spans="1:16" x14ac:dyDescent="0.25">
      <c r="A16" s="5"/>
      <c r="B16" s="25">
        <v>5</v>
      </c>
      <c r="C16" s="26" t="s">
        <v>22</v>
      </c>
      <c r="D16" s="27" t="s">
        <v>17</v>
      </c>
      <c r="E16" s="20">
        <v>12</v>
      </c>
      <c r="F16" s="12">
        <v>1428.3</v>
      </c>
      <c r="G16" s="23">
        <v>1468.3</v>
      </c>
      <c r="H16" s="23">
        <v>1506.9</v>
      </c>
      <c r="I16" s="22">
        <f t="shared" si="4"/>
        <v>1428.3</v>
      </c>
      <c r="J16" s="18">
        <f t="shared" si="5"/>
        <v>39.299999999999997</v>
      </c>
      <c r="K16" s="18">
        <f t="shared" si="6"/>
        <v>17139.599999999999</v>
      </c>
      <c r="L16" s="18">
        <f t="shared" si="7"/>
        <v>2.7515227893299725</v>
      </c>
      <c r="O16" s="17"/>
      <c r="P16" s="17"/>
    </row>
    <row r="17" spans="1:16" x14ac:dyDescent="0.25">
      <c r="A17" s="5"/>
      <c r="B17" s="25">
        <v>6</v>
      </c>
      <c r="C17" s="26" t="s">
        <v>23</v>
      </c>
      <c r="D17" s="27" t="s">
        <v>17</v>
      </c>
      <c r="E17" s="20">
        <v>10</v>
      </c>
      <c r="F17" s="12">
        <v>1376</v>
      </c>
      <c r="G17" s="23">
        <v>1417.3</v>
      </c>
      <c r="H17" s="23">
        <v>1447.6</v>
      </c>
      <c r="I17" s="22">
        <f t="shared" si="4"/>
        <v>1376</v>
      </c>
      <c r="J17" s="18">
        <f t="shared" si="5"/>
        <v>35.94</v>
      </c>
      <c r="K17" s="18">
        <f t="shared" si="6"/>
        <v>13760</v>
      </c>
      <c r="L17" s="18">
        <f t="shared" si="7"/>
        <v>2.6119186046511627</v>
      </c>
      <c r="O17" s="17"/>
      <c r="P17" s="17"/>
    </row>
    <row r="18" spans="1:16" x14ac:dyDescent="0.25">
      <c r="A18" s="5"/>
      <c r="B18" s="25">
        <v>7</v>
      </c>
      <c r="C18" s="26" t="s">
        <v>24</v>
      </c>
      <c r="D18" s="27" t="s">
        <v>17</v>
      </c>
      <c r="E18" s="20">
        <v>10</v>
      </c>
      <c r="F18" s="12">
        <v>1376</v>
      </c>
      <c r="G18" s="23">
        <v>1409</v>
      </c>
      <c r="H18" s="23">
        <v>1457.2</v>
      </c>
      <c r="I18" s="22">
        <f t="shared" ref="I18" si="8">F18</f>
        <v>1376</v>
      </c>
      <c r="J18" s="18">
        <f t="shared" ref="J18" si="9">ROUND(STDEV(F18:H18),2)</f>
        <v>40.840000000000003</v>
      </c>
      <c r="K18" s="18">
        <f t="shared" ref="K18" si="10">I18*E18</f>
        <v>13760</v>
      </c>
      <c r="L18" s="18">
        <f t="shared" ref="L18" si="11">J18/I18*100</f>
        <v>2.9680232558139541</v>
      </c>
      <c r="O18" s="17"/>
      <c r="P18" s="17"/>
    </row>
    <row r="19" spans="1:16" x14ac:dyDescent="0.25">
      <c r="A19" s="5"/>
      <c r="B19" s="25">
        <v>8</v>
      </c>
      <c r="C19" s="26" t="s">
        <v>25</v>
      </c>
      <c r="D19" s="27" t="s">
        <v>17</v>
      </c>
      <c r="E19" s="20">
        <v>10</v>
      </c>
      <c r="F19" s="12">
        <v>1376</v>
      </c>
      <c r="G19" s="23">
        <v>1417.3</v>
      </c>
      <c r="H19" s="23">
        <v>1442</v>
      </c>
      <c r="I19" s="22">
        <f t="shared" ref="I19" si="12">F19</f>
        <v>1376</v>
      </c>
      <c r="J19" s="18">
        <f t="shared" ref="J19" si="13">ROUND(STDEV(F19:H19),2)</f>
        <v>33.35</v>
      </c>
      <c r="K19" s="18">
        <f t="shared" ref="K19" si="14">I19*E19</f>
        <v>13760</v>
      </c>
      <c r="L19" s="18">
        <f t="shared" ref="L19" si="15">J19/I19*100</f>
        <v>2.4236918604651163</v>
      </c>
      <c r="O19" s="17"/>
      <c r="P19" s="17"/>
    </row>
    <row r="20" spans="1:16" x14ac:dyDescent="0.25">
      <c r="A20" s="5"/>
      <c r="B20" s="25">
        <v>9</v>
      </c>
      <c r="C20" s="26" t="s">
        <v>26</v>
      </c>
      <c r="D20" s="27" t="s">
        <v>17</v>
      </c>
      <c r="E20" s="20">
        <v>10</v>
      </c>
      <c r="F20" s="12">
        <v>1376</v>
      </c>
      <c r="G20" s="23">
        <v>1414.5</v>
      </c>
      <c r="H20" s="23">
        <v>1451.7</v>
      </c>
      <c r="I20" s="22">
        <f t="shared" ref="I20" si="16">F20</f>
        <v>1376</v>
      </c>
      <c r="J20" s="18">
        <f t="shared" ref="J20" si="17">ROUND(STDEV(F20:H20),2)</f>
        <v>37.85</v>
      </c>
      <c r="K20" s="18">
        <f t="shared" ref="K20" si="18">I20*E20</f>
        <v>13760</v>
      </c>
      <c r="L20" s="18">
        <f t="shared" ref="L20" si="19">J20/I20*100</f>
        <v>2.7507267441860468</v>
      </c>
      <c r="O20" s="17"/>
      <c r="P20" s="17"/>
    </row>
    <row r="21" spans="1:16" s="9" customFormat="1" x14ac:dyDescent="0.25">
      <c r="B21" s="10"/>
      <c r="C21" s="21" t="s">
        <v>11</v>
      </c>
      <c r="D21" s="19"/>
      <c r="E21" s="21"/>
      <c r="F21" s="24"/>
      <c r="G21" s="24"/>
      <c r="H21" s="24"/>
      <c r="I21" s="11"/>
      <c r="J21" s="11"/>
      <c r="K21" s="11">
        <f>SUM(K12:K20)</f>
        <v>129532.12</v>
      </c>
      <c r="L21" s="12"/>
    </row>
    <row r="22" spans="1:16" s="9" customFormat="1" x14ac:dyDescent="0.25">
      <c r="B22" s="13"/>
      <c r="C22" s="13"/>
      <c r="D22" s="14"/>
      <c r="E22" s="13"/>
      <c r="F22" s="15"/>
      <c r="G22" s="15"/>
      <c r="H22" s="15"/>
      <c r="I22" s="15"/>
      <c r="J22" s="15"/>
      <c r="K22" s="15"/>
      <c r="L22" s="16"/>
    </row>
    <row r="24" spans="1:16" ht="59.25" customHeight="1" x14ac:dyDescent="0.25">
      <c r="B24" s="30" t="s">
        <v>28</v>
      </c>
      <c r="C24" s="30"/>
      <c r="D24" s="30"/>
      <c r="E24" s="30"/>
      <c r="F24" s="30"/>
      <c r="G24" s="30"/>
    </row>
    <row r="27" spans="1:16" x14ac:dyDescent="0.25">
      <c r="K27" s="4"/>
    </row>
  </sheetData>
  <sheetProtection selectLockedCells="1"/>
  <mergeCells count="19"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  <mergeCell ref="B4:C4"/>
    <mergeCell ref="B24:G24"/>
    <mergeCell ref="F8:H9"/>
  </mergeCells>
  <conditionalFormatting sqref="L12:L20">
    <cfRule type="containsText" dxfId="1" priority="1" operator="containsText" text="НЕОДНОРОДНЫЕ">
      <formula>NOT(ISERROR(SEARCH("НЕОДНОРОДНЫЕ",L12)))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</cp:lastModifiedBy>
  <cp:lastPrinted>2024-04-18T17:27:16Z</cp:lastPrinted>
  <dcterms:created xsi:type="dcterms:W3CDTF">2021-01-19T11:34:04Z</dcterms:created>
  <dcterms:modified xsi:type="dcterms:W3CDTF">2026-04-06T05:58:01Z</dcterms:modified>
</cp:coreProperties>
</file>