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350" yWindow="2010" windowWidth="20490" windowHeight="11385"/>
  </bookViews>
  <sheets>
    <sheet name="Лист2" sheetId="2" r:id="rId1"/>
    <sheet name="Лист3" sheetId="3" r:id="rId2"/>
  </sheets>
  <definedNames>
    <definedName name="_xlnm.Print_Area" localSheetId="0">Лист2!$A$1:$P$33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2" i="2" l="1"/>
  <c r="O17" i="2" l="1"/>
  <c r="O15" i="2"/>
  <c r="P15" i="2" s="1"/>
  <c r="O16" i="2" l="1"/>
  <c r="P16" i="2" s="1"/>
  <c r="P17" i="2"/>
  <c r="O18" i="2"/>
  <c r="P18" i="2" s="1"/>
  <c r="O19" i="2"/>
  <c r="P19" i="2" s="1"/>
  <c r="O20" i="2"/>
  <c r="P20" i="2" s="1"/>
  <c r="O21" i="2"/>
  <c r="P21" i="2" s="1"/>
</calcChain>
</file>

<file path=xl/sharedStrings.xml><?xml version="1.0" encoding="utf-8"?>
<sst xmlns="http://schemas.openxmlformats.org/spreadsheetml/2006/main" count="96" uniqueCount="40">
  <si>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</si>
  <si>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</si>
  <si>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</si>
  <si>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</si>
  <si>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</si>
  <si>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</si>
  <si>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</si>
  <si>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</si>
  <si>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</si>
  <si>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</si>
  <si>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</si>
  <si>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</si>
  <si>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Наименьшая цена за ед. из столбцов             с 6-14              руб.</t>
  </si>
  <si>
    <t>Пушкинского района Санкт-Петербурга</t>
  </si>
  <si>
    <t>Цена из реестра контрактов руб.</t>
  </si>
  <si>
    <t>Итого по позиции          с НДС             руб.</t>
  </si>
  <si>
    <t>________________ Киреева Л.В.</t>
  </si>
  <si>
    <t xml:space="preserve"> - </t>
  </si>
  <si>
    <t>ИТОГО (руб.):</t>
  </si>
  <si>
    <t>Начальная (максимальная) цена контракта  определена и обоснована в соответствии с требованиями статьи 22 Закона 44 ФЗ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нормативный метод, метод сопоставимых рыночных цен.</t>
  </si>
  <si>
    <t>Цена из распоряж КГЗ №219-р руб.</t>
  </si>
  <si>
    <t>Наименование товара</t>
  </si>
  <si>
    <t>Расчет составил: контрактный управляющий _________________________ Зайцева А. А.</t>
  </si>
  <si>
    <t>шт</t>
  </si>
  <si>
    <t xml:space="preserve">
</t>
  </si>
  <si>
    <t>Наименование и Код ОКПД/ККН/КТРУ</t>
  </si>
  <si>
    <t xml:space="preserve">Заведующий ГБДОУ детский сад №35 </t>
  </si>
  <si>
    <t>28.14.12.110</t>
  </si>
  <si>
    <t>Шланг для душевой лейки</t>
  </si>
  <si>
    <t>Ценовое предложение Экранная копия от 26.03.2026</t>
  </si>
  <si>
    <t>Шланг для стиральной и посудомоечной машины заливной 1м</t>
  </si>
  <si>
    <t>Замок врезной с защелкой для двери под цилиндр Doorlock V 431/С/50/85/18/SCr матовый хром или эквивалент</t>
  </si>
  <si>
    <t>Клапан заливной 1/2" для бачка с боковой подводкой с латунной резьбой Millennium или эквивалент</t>
  </si>
  <si>
    <t>Клапан для бачка унитаза AlcaPlast A18 1/2 с нижней подводкой или эквивалент</t>
  </si>
  <si>
    <t>Гофротруба для сифона, гофра , гибкое соединение сифона с канализацией подключение 40 х 40/50, для сливов диаметром 1 1/2" (40 мм) длинна 400 мм (40 см) Unicorn D40 или эквивалент</t>
  </si>
  <si>
    <t>Смеситель для раковин с двумя ручками детский СМ-Т-К14 или эквивалент</t>
  </si>
  <si>
    <t>____________И. Н. Орловская</t>
  </si>
  <si>
    <t xml:space="preserve">   на поставку сантехнических товаров и замков</t>
  </si>
  <si>
    <t>преим</t>
  </si>
  <si>
    <t>29.32.30.234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</si>
</sst>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rgb="FF00B05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8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/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7" fillId="0" borderId="0" xfId="0" applyFont="1"/>
    <xf numFmtId="4" fontId="4" fillId="0" borderId="1" xfId="0" applyNumberFormat="1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8" fillId="0" borderId="0" xfId="0" applyFont="1"/>
    <xf numFmtId="0" fontId="9" fillId="0" borderId="0" xfId="0" applyFont="1"/>
    <xf numFmtId="0" fontId="4" fillId="0" borderId="0" xfId="0" applyFont="1"/>
    <xf numFmtId="0" fontId="5" fillId="0" borderId="0" xfId="0" applyFont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/>
    <xf numFmtId="0" fontId="5" fillId="0" borderId="0" xfId="0" applyFont="1" applyAlignment="1"/>
    <xf numFmtId="0" fontId="8" fillId="0" borderId="0" xfId="0" applyFont="1" applyAlignment="1"/>
    <xf numFmtId="0" fontId="8" fillId="0" borderId="0" xfId="0" applyFont="1" applyFill="1" applyAlignment="1"/>
    <xf numFmtId="0" fontId="9" fillId="0" borderId="0" xfId="0" applyFont="1" applyAlignment="1">
      <alignment wrapText="1"/>
    </xf>
    <xf numFmtId="2" fontId="5" fillId="0" borderId="0" xfId="0" applyNumberFormat="1" applyFont="1"/>
    <xf numFmtId="0" fontId="5" fillId="0" borderId="1" xfId="0" applyFont="1" applyBorder="1" applyAlignment="1">
      <alignment horizontal="left" vertical="center" wrapText="1" indent="1"/>
    </xf>
    <xf numFmtId="2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5" fillId="0" borderId="1" xfId="0" applyFont="1" applyBorder="1"/>
    <xf numFmtId="4" fontId="6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2" fontId="10" fillId="0" borderId="0" xfId="0" applyNumberFormat="1" applyFont="1" applyFill="1" applyBorder="1" applyAlignment="1">
      <alignment horizontal="center" vertical="center" shrinkToFit="1"/>
    </xf>
  </cellXfs>
  <cellStyles count="3">
    <cellStyle name="Обычный" xfId="0" builtinId="0"/>
    <cellStyle name="Обычный 10 2 2 2 2 2 2 2 5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26</xdr:row>
      <xdr:rowOff>0</xdr:rowOff>
    </xdr:from>
    <xdr:to>
      <xdr:col>1</xdr:col>
      <xdr:colOff>414529</xdr:colOff>
      <xdr:row>26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topLeftCell="A2" zoomScale="85" zoomScaleNormal="85" zoomScalePageLayoutView="85" workbookViewId="0">
      <selection activeCell="Q15" sqref="Q15:Q21"/>
    </sheetView>
  </sheetViews>
  <sheetFormatPr defaultColWidth="8.85546875" defaultRowHeight="12.75" x14ac:dyDescent="0.2"/>
  <cols>
    <col min="1" max="1" width="4.140625" style="20" customWidth="1"/>
    <col min="2" max="2" width="23.140625" style="20" customWidth="1"/>
    <col min="3" max="3" width="12" style="28" customWidth="1"/>
    <col min="4" max="4" width="5.85546875" style="20" customWidth="1"/>
    <col min="5" max="5" width="6.5703125" style="20" customWidth="1"/>
    <col min="6" max="10" width="10.5703125" style="20" customWidth="1"/>
    <col min="11" max="11" width="8.28515625" style="20" customWidth="1"/>
    <col min="12" max="12" width="9.7109375" style="20" customWidth="1"/>
    <col min="13" max="13" width="10.42578125" style="20" customWidth="1"/>
    <col min="14" max="14" width="9.5703125" style="20" customWidth="1"/>
    <col min="15" max="15" width="14.5703125" style="20" customWidth="1"/>
    <col min="16" max="16" width="13" style="20" customWidth="1"/>
    <col min="17" max="17" width="9.140625" style="20" customWidth="1"/>
    <col min="18" max="16384" width="8.85546875" style="20"/>
  </cols>
  <sheetData>
    <row r="1" spans="1:17" x14ac:dyDescent="0.2">
      <c r="A1" s="17"/>
      <c r="B1" s="15" t="s">
        <v>0</v>
      </c>
      <c r="C1" s="18"/>
      <c r="D1" s="19"/>
      <c r="E1" s="17"/>
      <c r="F1" s="17"/>
      <c r="G1" s="17"/>
      <c r="H1" s="17"/>
      <c r="I1" s="17"/>
      <c r="J1" s="17"/>
      <c r="K1" s="15" t="s">
        <v>1</v>
      </c>
      <c r="L1" s="19"/>
      <c r="M1" s="19"/>
      <c r="N1" s="19"/>
      <c r="O1" s="19"/>
      <c r="P1" s="19"/>
      <c r="Q1" s="19"/>
    </row>
    <row r="2" spans="1:17" x14ac:dyDescent="0.2">
      <c r="A2" s="17"/>
      <c r="B2" s="5" t="s">
        <v>2</v>
      </c>
      <c r="C2" s="18"/>
      <c r="D2" s="19"/>
      <c r="E2" s="17"/>
      <c r="F2" s="17"/>
      <c r="G2" s="17"/>
      <c r="H2" s="17"/>
      <c r="I2" s="17"/>
      <c r="J2" s="17"/>
      <c r="K2" s="21" t="s">
        <v>26</v>
      </c>
      <c r="L2" s="19"/>
      <c r="M2" s="19"/>
      <c r="N2" s="19"/>
      <c r="O2" s="19"/>
      <c r="P2" s="19"/>
      <c r="Q2" s="19"/>
    </row>
    <row r="3" spans="1:17" x14ac:dyDescent="0.2">
      <c r="A3" s="17"/>
      <c r="B3" s="5" t="s">
        <v>3</v>
      </c>
      <c r="C3" s="18"/>
      <c r="D3" s="19"/>
      <c r="E3" s="17"/>
      <c r="F3" s="17"/>
      <c r="G3" s="17"/>
      <c r="H3" s="17"/>
      <c r="I3" s="17"/>
      <c r="J3" s="17"/>
      <c r="K3" s="21" t="s">
        <v>13</v>
      </c>
      <c r="L3" s="19"/>
      <c r="M3" s="19"/>
      <c r="N3" s="19"/>
      <c r="O3" s="19"/>
      <c r="P3" s="19"/>
      <c r="Q3" s="19"/>
    </row>
    <row r="4" spans="1:17" x14ac:dyDescent="0.2">
      <c r="A4" s="17"/>
      <c r="B4" s="5" t="s">
        <v>4</v>
      </c>
      <c r="C4" s="18"/>
      <c r="D4" s="19"/>
      <c r="E4" s="17"/>
      <c r="F4" s="17"/>
      <c r="G4" s="17"/>
      <c r="H4" s="17"/>
      <c r="I4" s="17"/>
      <c r="J4" s="17"/>
      <c r="K4" s="21"/>
      <c r="L4" s="19"/>
      <c r="M4" s="19"/>
      <c r="N4" s="19"/>
      <c r="O4" s="19"/>
      <c r="P4" s="19"/>
      <c r="Q4" s="19"/>
    </row>
    <row r="5" spans="1:17" x14ac:dyDescent="0.2">
      <c r="A5" s="17"/>
      <c r="B5" s="5" t="s">
        <v>36</v>
      </c>
      <c r="C5" s="18"/>
      <c r="D5" s="19"/>
      <c r="E5" s="17"/>
      <c r="F5" s="17"/>
      <c r="G5" s="17"/>
      <c r="H5" s="17"/>
      <c r="I5" s="17"/>
      <c r="J5" s="17"/>
      <c r="K5" s="21" t="s">
        <v>16</v>
      </c>
      <c r="L5" s="19"/>
      <c r="M5" s="19"/>
      <c r="N5" s="19"/>
      <c r="O5" s="19"/>
      <c r="P5" s="19"/>
      <c r="Q5" s="19"/>
    </row>
    <row r="6" spans="1:17" ht="22.9" customHeight="1" x14ac:dyDescent="0.2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9"/>
    </row>
    <row r="7" spans="1:17" x14ac:dyDescent="0.2">
      <c r="A7" s="36" t="s">
        <v>9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19"/>
    </row>
    <row r="8" spans="1:17" ht="19.899999999999999" customHeight="1" x14ac:dyDescent="0.2">
      <c r="A8" s="46" t="s">
        <v>37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18"/>
    </row>
    <row r="9" spans="1:17" x14ac:dyDescent="0.2">
      <c r="A9" s="19"/>
      <c r="B9" s="19"/>
      <c r="C9" s="18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spans="1:17" ht="14.45" customHeight="1" x14ac:dyDescent="0.2">
      <c r="A10" s="37" t="s">
        <v>5</v>
      </c>
      <c r="B10" s="40" t="s">
        <v>21</v>
      </c>
      <c r="C10" s="40" t="s">
        <v>25</v>
      </c>
      <c r="D10" s="40" t="s">
        <v>6</v>
      </c>
      <c r="E10" s="40" t="s">
        <v>7</v>
      </c>
      <c r="F10" s="49" t="s">
        <v>8</v>
      </c>
      <c r="G10" s="50"/>
      <c r="H10" s="50"/>
      <c r="I10" s="50"/>
      <c r="J10" s="51"/>
      <c r="K10" s="43" t="s">
        <v>10</v>
      </c>
      <c r="L10" s="43" t="s">
        <v>11</v>
      </c>
      <c r="M10" s="43" t="s">
        <v>14</v>
      </c>
      <c r="N10" s="43" t="s">
        <v>20</v>
      </c>
      <c r="O10" s="43" t="s">
        <v>12</v>
      </c>
      <c r="P10" s="43" t="s">
        <v>15</v>
      </c>
      <c r="Q10" s="5"/>
    </row>
    <row r="11" spans="1:17" ht="15" customHeight="1" x14ac:dyDescent="0.2">
      <c r="A11" s="38"/>
      <c r="B11" s="41"/>
      <c r="C11" s="41"/>
      <c r="D11" s="41"/>
      <c r="E11" s="41"/>
      <c r="F11" s="52"/>
      <c r="G11" s="53"/>
      <c r="H11" s="53"/>
      <c r="I11" s="53"/>
      <c r="J11" s="54"/>
      <c r="K11" s="44"/>
      <c r="L11" s="44"/>
      <c r="M11" s="44"/>
      <c r="N11" s="44"/>
      <c r="O11" s="44"/>
      <c r="P11" s="44"/>
      <c r="Q11" s="5"/>
    </row>
    <row r="12" spans="1:17" ht="14.45" customHeight="1" x14ac:dyDescent="0.2">
      <c r="A12" s="38"/>
      <c r="B12" s="41"/>
      <c r="C12" s="41"/>
      <c r="D12" s="41"/>
      <c r="E12" s="41"/>
      <c r="F12" s="47" t="s">
        <v>29</v>
      </c>
      <c r="G12" s="47" t="s">
        <v>29</v>
      </c>
      <c r="H12" s="47" t="s">
        <v>29</v>
      </c>
      <c r="I12" s="47" t="s">
        <v>29</v>
      </c>
      <c r="J12" s="47" t="s">
        <v>29</v>
      </c>
      <c r="K12" s="44"/>
      <c r="L12" s="44"/>
      <c r="M12" s="44"/>
      <c r="N12" s="44"/>
      <c r="O12" s="44"/>
      <c r="P12" s="44"/>
      <c r="Q12" s="5"/>
    </row>
    <row r="13" spans="1:17" ht="54.75" customHeight="1" x14ac:dyDescent="0.2">
      <c r="A13" s="39"/>
      <c r="B13" s="42"/>
      <c r="C13" s="42"/>
      <c r="D13" s="42"/>
      <c r="E13" s="42"/>
      <c r="F13" s="48"/>
      <c r="G13" s="48"/>
      <c r="H13" s="48"/>
      <c r="I13" s="48"/>
      <c r="J13" s="48"/>
      <c r="K13" s="45"/>
      <c r="L13" s="45"/>
      <c r="M13" s="45"/>
      <c r="N13" s="45"/>
      <c r="O13" s="45"/>
      <c r="P13" s="45"/>
      <c r="Q13" s="5"/>
    </row>
    <row r="14" spans="1:17" x14ac:dyDescent="0.2">
      <c r="A14" s="6">
        <v>1</v>
      </c>
      <c r="B14" s="7">
        <v>2</v>
      </c>
      <c r="C14" s="8">
        <v>3</v>
      </c>
      <c r="D14" s="8">
        <v>4</v>
      </c>
      <c r="E14" s="9">
        <v>5</v>
      </c>
      <c r="F14" s="10">
        <v>6</v>
      </c>
      <c r="G14" s="10">
        <v>7</v>
      </c>
      <c r="H14" s="10">
        <v>8</v>
      </c>
      <c r="I14" s="11">
        <v>9</v>
      </c>
      <c r="J14" s="10">
        <v>10</v>
      </c>
      <c r="K14" s="12">
        <v>11</v>
      </c>
      <c r="L14" s="12">
        <v>12</v>
      </c>
      <c r="M14" s="12">
        <v>13</v>
      </c>
      <c r="N14" s="12">
        <v>14</v>
      </c>
      <c r="O14" s="12">
        <v>15</v>
      </c>
      <c r="P14" s="12">
        <v>16</v>
      </c>
      <c r="Q14" s="5"/>
    </row>
    <row r="15" spans="1:17" ht="76.5" x14ac:dyDescent="0.2">
      <c r="A15" s="4">
        <v>1</v>
      </c>
      <c r="B15" s="30" t="s">
        <v>31</v>
      </c>
      <c r="C15" s="13" t="s">
        <v>39</v>
      </c>
      <c r="D15" s="3" t="s">
        <v>23</v>
      </c>
      <c r="E15" s="3">
        <v>12</v>
      </c>
      <c r="F15" s="31">
        <v>687</v>
      </c>
      <c r="G15" s="16">
        <v>603</v>
      </c>
      <c r="H15" s="16">
        <v>688</v>
      </c>
      <c r="I15" s="16">
        <v>1184</v>
      </c>
      <c r="J15" s="16" t="s">
        <v>17</v>
      </c>
      <c r="K15" s="16" t="s">
        <v>17</v>
      </c>
      <c r="L15" s="16" t="s">
        <v>17</v>
      </c>
      <c r="M15" s="16" t="s">
        <v>17</v>
      </c>
      <c r="N15" s="16" t="s">
        <v>17</v>
      </c>
      <c r="O15" s="16">
        <f>MIN(F15:N15)</f>
        <v>603</v>
      </c>
      <c r="P15" s="34">
        <f>O15*E15</f>
        <v>7236</v>
      </c>
      <c r="Q15" s="57" t="s">
        <v>38</v>
      </c>
    </row>
    <row r="16" spans="1:17" ht="38.25" x14ac:dyDescent="0.2">
      <c r="A16" s="4">
        <v>2</v>
      </c>
      <c r="B16" s="30" t="s">
        <v>30</v>
      </c>
      <c r="C16" s="13" t="s">
        <v>27</v>
      </c>
      <c r="D16" s="3" t="s">
        <v>23</v>
      </c>
      <c r="E16" s="3">
        <v>14</v>
      </c>
      <c r="F16" s="31">
        <v>260</v>
      </c>
      <c r="G16" s="16">
        <v>202</v>
      </c>
      <c r="H16" s="16">
        <v>481</v>
      </c>
      <c r="I16" s="16">
        <v>280</v>
      </c>
      <c r="J16" s="16" t="s">
        <v>17</v>
      </c>
      <c r="K16" s="16" t="s">
        <v>17</v>
      </c>
      <c r="L16" s="16" t="s">
        <v>17</v>
      </c>
      <c r="M16" s="16" t="s">
        <v>17</v>
      </c>
      <c r="N16" s="16" t="s">
        <v>17</v>
      </c>
      <c r="O16" s="16">
        <f t="shared" ref="O16:O21" si="0">MIN(F16:N16)</f>
        <v>202</v>
      </c>
      <c r="P16" s="34">
        <f t="shared" ref="P16:P21" si="1">O16*E16</f>
        <v>2828</v>
      </c>
      <c r="Q16" s="57" t="s">
        <v>38</v>
      </c>
    </row>
    <row r="17" spans="1:17" ht="59.25" customHeight="1" x14ac:dyDescent="0.2">
      <c r="A17" s="4">
        <v>3</v>
      </c>
      <c r="B17" s="30" t="s">
        <v>35</v>
      </c>
      <c r="C17" s="13" t="s">
        <v>27</v>
      </c>
      <c r="D17" s="3" t="s">
        <v>23</v>
      </c>
      <c r="E17" s="3">
        <v>5</v>
      </c>
      <c r="F17" s="31">
        <v>7291</v>
      </c>
      <c r="G17" s="16">
        <v>3011</v>
      </c>
      <c r="H17" s="16">
        <v>3230</v>
      </c>
      <c r="I17" s="16" t="s">
        <v>17</v>
      </c>
      <c r="J17" s="16" t="s">
        <v>17</v>
      </c>
      <c r="K17" s="16" t="s">
        <v>17</v>
      </c>
      <c r="L17" s="16" t="s">
        <v>17</v>
      </c>
      <c r="M17" s="16" t="s">
        <v>17</v>
      </c>
      <c r="N17" s="16" t="s">
        <v>17</v>
      </c>
      <c r="O17" s="16">
        <f>MIN(F17:N17)</f>
        <v>3011</v>
      </c>
      <c r="P17" s="34">
        <f t="shared" si="1"/>
        <v>15055</v>
      </c>
      <c r="Q17" s="57" t="s">
        <v>38</v>
      </c>
    </row>
    <row r="18" spans="1:17" ht="25.5" x14ac:dyDescent="0.2">
      <c r="A18" s="4">
        <v>4</v>
      </c>
      <c r="B18" s="30" t="s">
        <v>28</v>
      </c>
      <c r="C18" s="13" t="s">
        <v>27</v>
      </c>
      <c r="D18" s="3" t="s">
        <v>23</v>
      </c>
      <c r="E18" s="3">
        <v>10</v>
      </c>
      <c r="F18" s="31">
        <v>436</v>
      </c>
      <c r="G18" s="16">
        <v>308</v>
      </c>
      <c r="H18" s="16">
        <v>371</v>
      </c>
      <c r="I18" s="16">
        <v>808</v>
      </c>
      <c r="J18" s="16">
        <v>1131</v>
      </c>
      <c r="K18" s="16" t="s">
        <v>17</v>
      </c>
      <c r="L18" s="16" t="s">
        <v>17</v>
      </c>
      <c r="M18" s="16" t="s">
        <v>17</v>
      </c>
      <c r="N18" s="16" t="s">
        <v>17</v>
      </c>
      <c r="O18" s="16">
        <f t="shared" si="0"/>
        <v>308</v>
      </c>
      <c r="P18" s="34">
        <f t="shared" si="1"/>
        <v>3080</v>
      </c>
      <c r="Q18" s="57" t="s">
        <v>38</v>
      </c>
    </row>
    <row r="19" spans="1:17" ht="63.75" x14ac:dyDescent="0.2">
      <c r="A19" s="4">
        <v>5</v>
      </c>
      <c r="B19" s="30" t="s">
        <v>32</v>
      </c>
      <c r="C19" s="13" t="s">
        <v>27</v>
      </c>
      <c r="D19" s="3" t="s">
        <v>23</v>
      </c>
      <c r="E19" s="3">
        <v>6</v>
      </c>
      <c r="F19" s="16">
        <v>831</v>
      </c>
      <c r="G19" s="16">
        <v>862</v>
      </c>
      <c r="H19" s="16">
        <v>1285</v>
      </c>
      <c r="I19" s="16">
        <v>1643</v>
      </c>
      <c r="J19" s="16" t="s">
        <v>17</v>
      </c>
      <c r="K19" s="16" t="s">
        <v>17</v>
      </c>
      <c r="L19" s="16" t="s">
        <v>17</v>
      </c>
      <c r="M19" s="16" t="s">
        <v>17</v>
      </c>
      <c r="N19" s="16" t="s">
        <v>17</v>
      </c>
      <c r="O19" s="16">
        <f t="shared" si="0"/>
        <v>831</v>
      </c>
      <c r="P19" s="34">
        <f t="shared" si="1"/>
        <v>4986</v>
      </c>
      <c r="Q19" s="57" t="s">
        <v>38</v>
      </c>
    </row>
    <row r="20" spans="1:17" ht="51" x14ac:dyDescent="0.2">
      <c r="A20" s="4">
        <v>6</v>
      </c>
      <c r="B20" s="30" t="s">
        <v>33</v>
      </c>
      <c r="C20" s="13" t="s">
        <v>27</v>
      </c>
      <c r="D20" s="3" t="s">
        <v>23</v>
      </c>
      <c r="E20" s="3">
        <v>6</v>
      </c>
      <c r="F20" s="16">
        <v>1039</v>
      </c>
      <c r="G20" s="16">
        <v>1305</v>
      </c>
      <c r="H20" s="16">
        <v>1056</v>
      </c>
      <c r="I20" s="16" t="s">
        <v>17</v>
      </c>
      <c r="J20" s="16" t="s">
        <v>17</v>
      </c>
      <c r="K20" s="16" t="s">
        <v>17</v>
      </c>
      <c r="L20" s="16" t="s">
        <v>17</v>
      </c>
      <c r="M20" s="16" t="s">
        <v>17</v>
      </c>
      <c r="N20" s="16" t="s">
        <v>17</v>
      </c>
      <c r="O20" s="16">
        <f t="shared" si="0"/>
        <v>1039</v>
      </c>
      <c r="P20" s="34">
        <f t="shared" si="1"/>
        <v>6234</v>
      </c>
      <c r="Q20" s="57" t="s">
        <v>38</v>
      </c>
    </row>
    <row r="21" spans="1:17" ht="114.75" x14ac:dyDescent="0.2">
      <c r="A21" s="4">
        <v>7</v>
      </c>
      <c r="B21" s="30" t="s">
        <v>34</v>
      </c>
      <c r="C21" s="13" t="s">
        <v>27</v>
      </c>
      <c r="D21" s="3" t="s">
        <v>23</v>
      </c>
      <c r="E21" s="3">
        <v>20</v>
      </c>
      <c r="F21" s="16">
        <v>337</v>
      </c>
      <c r="G21" s="16">
        <v>626</v>
      </c>
      <c r="H21" s="16">
        <v>376</v>
      </c>
      <c r="I21" s="16">
        <v>362</v>
      </c>
      <c r="J21" s="16">
        <v>668</v>
      </c>
      <c r="K21" s="16" t="s">
        <v>17</v>
      </c>
      <c r="L21" s="16" t="s">
        <v>17</v>
      </c>
      <c r="M21" s="16" t="s">
        <v>17</v>
      </c>
      <c r="N21" s="16" t="s">
        <v>17</v>
      </c>
      <c r="O21" s="16">
        <f t="shared" si="0"/>
        <v>337</v>
      </c>
      <c r="P21" s="34">
        <f t="shared" si="1"/>
        <v>6740</v>
      </c>
      <c r="Q21" s="57" t="s">
        <v>38</v>
      </c>
    </row>
    <row r="22" spans="1:17" x14ac:dyDescent="0.2">
      <c r="A22" s="5"/>
      <c r="B22" s="5"/>
      <c r="C22" s="13"/>
      <c r="D22" s="5"/>
      <c r="E22" s="5"/>
      <c r="F22" s="5"/>
      <c r="G22" s="5"/>
      <c r="H22" s="5"/>
      <c r="I22" s="5"/>
      <c r="J22" s="5"/>
      <c r="K22" s="5"/>
      <c r="L22" s="5"/>
      <c r="M22" s="5"/>
      <c r="N22" s="32" t="s">
        <v>18</v>
      </c>
      <c r="O22" s="33"/>
      <c r="P22" s="35">
        <f>SUM(P15:P21)</f>
        <v>46159</v>
      </c>
      <c r="Q22" s="29"/>
    </row>
    <row r="23" spans="1:17" ht="90.75" customHeight="1" x14ac:dyDescent="0.2">
      <c r="A23" s="56" t="s">
        <v>19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</row>
    <row r="24" spans="1:17" ht="21.75" customHeight="1" x14ac:dyDescent="0.2">
      <c r="A24" s="5"/>
      <c r="B24" s="5"/>
      <c r="C24" s="14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7" x14ac:dyDescent="0.2">
      <c r="A25" s="55" t="s">
        <v>22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</row>
    <row r="26" spans="1:17" x14ac:dyDescent="0.2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  <c r="P26" s="23"/>
      <c r="Q26" s="24"/>
    </row>
    <row r="27" spans="1:17" x14ac:dyDescent="0.2">
      <c r="A27" s="25"/>
      <c r="B27" s="26"/>
      <c r="C27" s="18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  <c r="P27" s="27"/>
      <c r="Q27" s="24"/>
    </row>
    <row r="28" spans="1:17" ht="25.5" x14ac:dyDescent="0.2">
      <c r="B28" s="28" t="s">
        <v>24</v>
      </c>
      <c r="O28" s="24"/>
      <c r="P28" s="24"/>
      <c r="Q28" s="24"/>
    </row>
    <row r="29" spans="1:17" x14ac:dyDescent="0.2">
      <c r="O29" s="24"/>
      <c r="P29" s="24"/>
      <c r="Q29" s="24"/>
    </row>
    <row r="30" spans="1:17" x14ac:dyDescent="0.2">
      <c r="O30" s="24"/>
      <c r="P30" s="24"/>
      <c r="Q30" s="24"/>
    </row>
    <row r="31" spans="1:17" x14ac:dyDescent="0.2">
      <c r="O31" s="24"/>
      <c r="P31" s="24"/>
      <c r="Q31" s="24"/>
    </row>
    <row r="32" spans="1:17" x14ac:dyDescent="0.2">
      <c r="O32" s="24"/>
      <c r="P32" s="24"/>
      <c r="Q32" s="24"/>
    </row>
    <row r="35" spans="2:2" ht="25.5" x14ac:dyDescent="0.2">
      <c r="B35" s="28" t="s">
        <v>24</v>
      </c>
    </row>
  </sheetData>
  <mergeCells count="21">
    <mergeCell ref="F10:J11"/>
    <mergeCell ref="M10:M13"/>
    <mergeCell ref="A25:M25"/>
    <mergeCell ref="C10:C13"/>
    <mergeCell ref="A23:P23"/>
    <mergeCell ref="A7:P7"/>
    <mergeCell ref="A10:A13"/>
    <mergeCell ref="B10:B13"/>
    <mergeCell ref="E10:E13"/>
    <mergeCell ref="K10:K13"/>
    <mergeCell ref="L10:L13"/>
    <mergeCell ref="A8:P8"/>
    <mergeCell ref="G12:G13"/>
    <mergeCell ref="H12:H13"/>
    <mergeCell ref="O10:O13"/>
    <mergeCell ref="P10:P13"/>
    <mergeCell ref="D10:D13"/>
    <mergeCell ref="N10:N13"/>
    <mergeCell ref="F12:F13"/>
    <mergeCell ref="I12:I13"/>
    <mergeCell ref="J12:J13"/>
  </mergeCells>
  <pageMargins left="0.25" right="0.25" top="0.75" bottom="0.75" header="0.3" footer="0.3"/>
  <pageSetup paperSize="9" scale="82" orientation="landscape" r:id="rId1"/>
  <headerFooter>
    <oddFooter>&amp;R=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A6" sqref="A6"/>
    </sheetView>
  </sheetViews>
  <sheetFormatPr defaultRowHeight="15" x14ac:dyDescent="0.25"/>
  <cols>
    <col min="1" max="1" width="79.7109375" customWidth="1"/>
  </cols>
  <sheetData>
    <row r="6" spans="1:1" ht="15.75" x14ac:dyDescent="0.25">
      <c r="A6" s="2"/>
    </row>
    <row r="7" spans="1:1" ht="15.75" x14ac:dyDescent="0.25">
      <c r="A7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2026-04-23T11:54:31Z</dcterms:modified>
</cp:coreProperties>
</file>