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Электроизмерительные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4" i="1" l="1"/>
  <c r="N13" i="1"/>
  <c r="N12" i="1"/>
  <c r="N11" i="1"/>
  <c r="I13" i="1" l="1"/>
  <c r="H13" i="1"/>
  <c r="J13" i="1" l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<sst xmlns="http://schemas.openxmlformats.org/spreadsheetml/2006/main" count="29" uniqueCount="27">
  <si>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</si>
  <si>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</si>
  <si>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</si>
  <si>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</si>
  <si>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</si>
  <si>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</si>
  <si>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</si>
  <si>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</si>
  <si>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</si>
  <si>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</si>
  <si>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</si>
  <si>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</si>
  <si>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</si>
  <si>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</si>
  <si>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</si>
  <si>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</si>
  <si>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3.</t>
  </si>
  <si>
    <t>2.</t>
  </si>
  <si>
    <t>1.</t>
  </si>
  <si>
    <t xml:space="preserve">Проверка наличия цепи между заземлителями и заземлёнными элементами </t>
  </si>
  <si>
    <t>Замер полного сопротивления цепи «фаза-нуль»</t>
  </si>
  <si>
    <t>Измерение сопротивления изоляции мегомметром кабельных и других линий напряжением до 1 кВ, предназначенных для передачи электроэнергии к распределительным устройствам, шкафам, щитам, коммутационным аппаратам и электропотребителям</t>
  </si>
  <si>
    <t>Ед.изм.</t>
  </si>
  <si>
    <t>усл.ед</t>
  </si>
  <si>
    <t>Выролнение электроизмерительных работ (1 здание)</t>
  </si>
  <si>
    <t>Цена минима-льная</t>
  </si>
  <si>
    <t>ИТОГО электроизмерительные работы 
(1 здание)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</si>
</sst>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shrinkToFit="1"/>
    </xf>
    <xf numFmtId="0" fontId="17" fillId="3" borderId="1" xfId="0" applyFont="1" applyFill="1" applyBorder="1" applyAlignment="1">
      <alignment horizontal="left" vertical="center" wrapText="1"/>
    </xf>
    <xf numFmtId="2" fontId="18" fillId="0" borderId="1" xfId="4" applyNumberFormat="1" applyFont="1" applyFill="1" applyBorder="1" applyAlignment="1">
      <alignment horizontal="center" vertical="center"/>
    </xf>
    <xf numFmtId="2" fontId="18" fillId="0" borderId="1" xfId="4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left" vertical="center" wrapText="1"/>
    </xf>
    <xf numFmtId="2" fontId="18" fillId="0" borderId="4" xfId="4" applyNumberFormat="1" applyFont="1" applyFill="1" applyBorder="1" applyAlignment="1">
      <alignment horizontal="center" vertical="center"/>
    </xf>
    <xf numFmtId="2" fontId="18" fillId="0" borderId="4" xfId="4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4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18" fillId="0" borderId="3" xfId="4" applyNumberFormat="1" applyFont="1" applyFill="1" applyBorder="1" applyAlignment="1">
      <alignment horizontal="center" vertical="center"/>
    </xf>
    <xf numFmtId="2" fontId="18" fillId="0" borderId="5" xfId="4" applyNumberFormat="1" applyFont="1" applyFill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tabSelected="1" workbookViewId="0">
      <selection sqref="A1:N14"/>
    </sheetView>
  </sheetViews>
  <sheetFormatPr defaultRowHeight="15" x14ac:dyDescent="0.25"/>
  <cols>
    <col min="1" max="1" width="3.85546875" style="11" customWidth="1"/>
    <col min="2" max="2" width="39.42578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10.28515625" style="19" customWidth="1"/>
    <col min="12" max="12" width="9.140625" style="11"/>
    <col min="13" max="13" width="9.140625" style="19"/>
    <col min="14" max="14" width="12.5703125" style="11" customWidth="1"/>
    <col min="15" max="16384" width="9.140625" style="11"/>
  </cols>
  <sheetData>
    <row r="2" spans="1:15" x14ac:dyDescent="0.25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18"/>
      <c r="L2" s="12"/>
      <c r="M2" s="18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8"/>
      <c r="L3" s="12"/>
      <c r="M3" s="18"/>
      <c r="N3" s="12"/>
      <c r="O3" s="12"/>
    </row>
    <row r="4" spans="1:15" x14ac:dyDescent="0.25">
      <c r="A4" s="22" t="s">
        <v>24</v>
      </c>
      <c r="B4" s="22"/>
      <c r="C4" s="22"/>
      <c r="D4" s="22"/>
      <c r="E4" s="22"/>
      <c r="F4" s="22"/>
      <c r="G4" s="22"/>
      <c r="H4" s="22"/>
      <c r="I4" s="22"/>
      <c r="J4" s="22"/>
    </row>
    <row r="5" spans="1:15" x14ac:dyDescent="0.25">
      <c r="A5" s="22" t="s">
        <v>1</v>
      </c>
      <c r="B5" s="22"/>
      <c r="C5" s="22"/>
      <c r="D5" s="22"/>
      <c r="E5" s="22"/>
      <c r="F5" s="22"/>
      <c r="G5" s="22"/>
      <c r="H5" s="22"/>
      <c r="I5" s="22"/>
      <c r="J5" s="22"/>
    </row>
    <row r="7" spans="1:15" ht="27.75" customHeight="1" x14ac:dyDescent="0.25">
      <c r="A7" s="22" t="s">
        <v>14</v>
      </c>
      <c r="B7" s="22"/>
      <c r="C7" s="22"/>
      <c r="D7" s="22"/>
      <c r="E7" s="22"/>
      <c r="F7" s="22"/>
      <c r="G7" s="22"/>
      <c r="H7" s="22"/>
      <c r="I7" s="22"/>
      <c r="J7" s="22"/>
    </row>
    <row r="9" spans="1:15" x14ac:dyDescent="0.25">
      <c r="A9" s="23" t="s">
        <v>5</v>
      </c>
      <c r="B9" s="23"/>
      <c r="C9" s="23"/>
      <c r="D9" s="23"/>
      <c r="E9" s="23"/>
      <c r="F9" s="23"/>
      <c r="G9" s="23"/>
      <c r="H9" s="23"/>
      <c r="I9" s="23"/>
      <c r="J9" s="23"/>
      <c r="K9" s="10"/>
      <c r="L9" s="10"/>
      <c r="M9" s="10"/>
      <c r="N9" s="10"/>
    </row>
    <row r="10" spans="1:15" s="12" customFormat="1" ht="118.5" customHeight="1" x14ac:dyDescent="0.25">
      <c r="A10" s="14" t="s">
        <v>4</v>
      </c>
      <c r="B10" s="28" t="s">
        <v>15</v>
      </c>
      <c r="C10" s="28" t="s">
        <v>9</v>
      </c>
      <c r="D10" s="28" t="s">
        <v>10</v>
      </c>
      <c r="E10" s="13" t="s">
        <v>11</v>
      </c>
      <c r="F10" s="13" t="s">
        <v>12</v>
      </c>
      <c r="G10" s="13" t="s">
        <v>13</v>
      </c>
      <c r="H10" s="13" t="s">
        <v>6</v>
      </c>
      <c r="I10" s="14" t="s">
        <v>3</v>
      </c>
      <c r="J10" s="17" t="s">
        <v>2</v>
      </c>
      <c r="K10" s="20" t="s">
        <v>25</v>
      </c>
      <c r="L10" s="43" t="s">
        <v>7</v>
      </c>
      <c r="M10" s="43" t="s">
        <v>22</v>
      </c>
      <c r="N10" s="14" t="s">
        <v>8</v>
      </c>
    </row>
    <row r="11" spans="1:15" ht="25.5" x14ac:dyDescent="0.25">
      <c r="A11" s="10" t="s">
        <v>18</v>
      </c>
      <c r="B11" s="29" t="s">
        <v>19</v>
      </c>
      <c r="C11" s="30">
        <v>40</v>
      </c>
      <c r="D11" s="30">
        <v>35</v>
      </c>
      <c r="E11" s="31">
        <v>150</v>
      </c>
      <c r="F11" s="31">
        <v>180</v>
      </c>
      <c r="G11" s="15"/>
      <c r="H11" s="15">
        <f t="shared" ref="H11" si="0">AVERAGE(C11:G11)</f>
        <v>101.25</v>
      </c>
      <c r="I11" s="15">
        <f t="shared" ref="I11" si="1">STDEV(C11:G11)</f>
        <v>74.650000000000006</v>
      </c>
      <c r="J11" s="16">
        <f t="shared" ref="J11:J13" si="2">I11/H11*100</f>
        <v>73.73</v>
      </c>
      <c r="K11" s="39">
        <v>40</v>
      </c>
      <c r="L11" s="44">
        <v>17</v>
      </c>
      <c r="M11" s="44" t="s">
        <v>23</v>
      </c>
      <c r="N11" s="41">
        <f>K11*L11</f>
        <v>680</v>
      </c>
    </row>
    <row r="12" spans="1:15" ht="25.5" x14ac:dyDescent="0.25">
      <c r="A12" s="10" t="s">
        <v>17</v>
      </c>
      <c r="B12" s="29" t="s">
        <v>20</v>
      </c>
      <c r="C12" s="30">
        <v>150</v>
      </c>
      <c r="D12" s="30">
        <v>300</v>
      </c>
      <c r="E12" s="31">
        <v>170</v>
      </c>
      <c r="F12" s="31">
        <v>240</v>
      </c>
      <c r="G12" s="15"/>
      <c r="H12" s="15">
        <f t="shared" ref="H12:H13" si="3">AVERAGE(C12:G12)</f>
        <v>215</v>
      </c>
      <c r="I12" s="15">
        <f t="shared" ref="I12:I13" si="4">STDEV(C12:G12)</f>
        <v>68.56</v>
      </c>
      <c r="J12" s="16">
        <f t="shared" si="2"/>
        <v>31.89</v>
      </c>
      <c r="K12" s="39">
        <v>150</v>
      </c>
      <c r="L12" s="45">
        <v>18</v>
      </c>
      <c r="M12" s="44" t="s">
        <v>23</v>
      </c>
      <c r="N12" s="41">
        <f>K12*L12</f>
        <v>2700</v>
      </c>
    </row>
    <row r="13" spans="1:15" ht="89.25" x14ac:dyDescent="0.25">
      <c r="A13" s="32" t="s">
        <v>16</v>
      </c>
      <c r="B13" s="33" t="s">
        <v>21</v>
      </c>
      <c r="C13" s="34">
        <v>130</v>
      </c>
      <c r="D13" s="34">
        <v>150</v>
      </c>
      <c r="E13" s="35">
        <v>200</v>
      </c>
      <c r="F13" s="35">
        <v>260</v>
      </c>
      <c r="G13" s="36"/>
      <c r="H13" s="36">
        <f t="shared" si="3"/>
        <v>185</v>
      </c>
      <c r="I13" s="36">
        <f t="shared" si="4"/>
        <v>58.02</v>
      </c>
      <c r="J13" s="37">
        <f t="shared" si="2"/>
        <v>31.36</v>
      </c>
      <c r="K13" s="40">
        <v>130</v>
      </c>
      <c r="L13" s="44">
        <v>12</v>
      </c>
      <c r="M13" s="44" t="s">
        <v>23</v>
      </c>
      <c r="N13" s="42">
        <f>K13*L13</f>
        <v>1560</v>
      </c>
    </row>
    <row r="14" spans="1:15" ht="30" x14ac:dyDescent="0.25">
      <c r="A14" s="10"/>
      <c r="B14" s="38" t="s">
        <v>26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46">
        <f>SUM(N11:N13)</f>
        <v>4940</v>
      </c>
    </row>
  </sheetData>
  <mergeCells count="5">
    <mergeCell ref="A2:J2"/>
    <mergeCell ref="A4:J4"/>
    <mergeCell ref="A5:J5"/>
    <mergeCell ref="A9:J9"/>
    <mergeCell ref="A7:J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5"/>
      <c r="C24" s="25"/>
      <c r="D24" s="25"/>
      <c r="E24" s="25"/>
      <c r="F24" s="25"/>
      <c r="G24" s="25"/>
      <c r="H24" s="25"/>
      <c r="I24" s="25"/>
      <c r="J24" s="25"/>
      <c r="K24" s="2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7"/>
      <c r="C27" s="27"/>
      <c r="D27" s="27"/>
      <c r="E27" s="27"/>
      <c r="F27" s="27"/>
      <c r="G27" s="27"/>
      <c r="H27" s="27"/>
      <c r="I27" s="5"/>
      <c r="J27" s="26"/>
      <c r="K27" s="2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Смирнов Константин Георгиевич</cp:lastModifiedBy>
  <cp:lastPrinted>2026-04-23T13:32:51Z</cp:lastPrinted>
  <dcterms:created xsi:type="dcterms:W3CDTF">2014-02-20T07:55:18Z</dcterms:created>
  <dcterms:modified xsi:type="dcterms:W3CDTF">2026-04-23T13:58:48Z</dcterms:modified>
</cp:coreProperties>
</file>