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450"/>
  </bookViews>
  <sheets>
    <sheet name="Расчет НМЦК" sheetId="1" r:id="rId1"/>
  </sheets>
  <definedNames>
    <definedName name="_xlnm.Print_Area" localSheetId="0">'Расчет НМЦК'!$A$1:$N$13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 s="1"/>
  <c r="H5" i="1"/>
  <c r="H6" i="1" s="1"/>
  <c r="F5" i="1"/>
  <c r="F6" i="1" s="1"/>
  <c r="K5" i="1"/>
  <c r="N5" i="1" s="1"/>
  <c r="N6" i="1" s="1"/>
  <c r="J5" i="1"/>
  <c r="L8" i="1" l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<sst xmlns="http://schemas.openxmlformats.org/spreadsheetml/2006/main" count="26" uniqueCount="22">
  <si>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</si>
  <si>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</si>
  <si>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</si>
  <si>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</si>
  <si>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</si>
  <si>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</si>
  <si>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</si>
  <si>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</si>
  <si>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</si>
  <si>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</si>
  <si>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</si>
  <si>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</si>
  <si>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</si>
  <si>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</si>
  <si>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</si>
  <si>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</si>
  <si>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</si>
  <si>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</si>
  <si>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Ресанта Дренажный насос НД-15500П/35B 77/2/4</t>
  </si>
  <si>
    <t>шт</t>
  </si>
  <si>
    <t>А.К. Шмидт</t>
  </si>
  <si>
    <t>Исполняющий обязанности заведующего ГБДОУ детский сад № 92 Приморского района Санкт-Петербурга  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</si>
</sst>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3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43" fontId="5" fillId="3" borderId="12" xfId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3"/>
  <sheetViews>
    <sheetView tabSelected="1" zoomScale="90" zoomScaleNormal="90" workbookViewId="0">
      <selection activeCell="N6" sqref="N6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thickBot="1" x14ac:dyDescent="0.35"/>
    <row r="2" spans="2:18" ht="15.75" thickBot="1" x14ac:dyDescent="0.3">
      <c r="B2" s="26" t="s">
        <v>15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P2" s="3" t="s">
        <v>8</v>
      </c>
      <c r="Q2" s="29" t="s">
        <v>14</v>
      </c>
      <c r="R2" s="30"/>
    </row>
    <row r="3" spans="2:18" ht="15.75" thickBot="1" x14ac:dyDescent="0.3">
      <c r="P3" s="4" t="s">
        <v>9</v>
      </c>
      <c r="Q3" s="31"/>
      <c r="R3" s="32"/>
    </row>
    <row r="4" spans="2:18" ht="45" x14ac:dyDescent="0.25">
      <c r="B4" s="16" t="s">
        <v>0</v>
      </c>
      <c r="C4" s="16" t="s">
        <v>1</v>
      </c>
      <c r="D4" s="17" t="s">
        <v>17</v>
      </c>
      <c r="E4" s="16" t="s">
        <v>2</v>
      </c>
      <c r="F4" s="17" t="s">
        <v>17</v>
      </c>
      <c r="G4" s="16" t="s">
        <v>2</v>
      </c>
      <c r="H4" s="17" t="s">
        <v>17</v>
      </c>
      <c r="I4" s="16" t="s">
        <v>2</v>
      </c>
      <c r="J4" s="16" t="s">
        <v>6</v>
      </c>
      <c r="K4" s="16" t="s">
        <v>3</v>
      </c>
      <c r="L4" s="16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31.5" x14ac:dyDescent="0.25">
      <c r="B5" s="15">
        <v>1</v>
      </c>
      <c r="C5" s="18" t="s">
        <v>18</v>
      </c>
      <c r="D5" s="20">
        <f>E5*L5</f>
        <v>11934</v>
      </c>
      <c r="E5" s="20">
        <v>5967</v>
      </c>
      <c r="F5" s="20">
        <f>G5*L5</f>
        <v>12040</v>
      </c>
      <c r="G5" s="20">
        <v>6020</v>
      </c>
      <c r="H5" s="20">
        <f>I5*L5</f>
        <v>12200</v>
      </c>
      <c r="I5" s="20">
        <v>6100</v>
      </c>
      <c r="J5" s="21">
        <f t="shared" ref="J5" si="0">STDEV(E5,G5,I5)/AVERAGE(E5,G5,I5)</f>
        <v>1.1105524781662431E-2</v>
      </c>
      <c r="K5" s="21">
        <f t="shared" ref="K5" si="1">ROUND((E5+G5+I5)/3,2)</f>
        <v>6029</v>
      </c>
      <c r="L5" s="20">
        <v>2</v>
      </c>
      <c r="M5" s="22" t="s">
        <v>19</v>
      </c>
      <c r="N5" s="21">
        <f t="shared" ref="N5" si="2">K5*L5</f>
        <v>12058</v>
      </c>
      <c r="P5" s="6"/>
      <c r="Q5" s="9"/>
      <c r="R5" s="10"/>
    </row>
    <row r="6" spans="2:18" x14ac:dyDescent="0.25">
      <c r="B6" s="36"/>
      <c r="C6" s="37"/>
      <c r="D6" s="19">
        <f>SUM(D5:D5)</f>
        <v>11934</v>
      </c>
      <c r="E6" s="24"/>
      <c r="F6" s="19">
        <f>SUM(F5:F5)</f>
        <v>12040</v>
      </c>
      <c r="G6" s="24"/>
      <c r="H6" s="19">
        <f>SUM(H5:H5)</f>
        <v>12200</v>
      </c>
      <c r="I6" s="24"/>
      <c r="J6" s="24"/>
      <c r="K6" s="33" t="s">
        <v>5</v>
      </c>
      <c r="L6" s="34"/>
      <c r="M6" s="35"/>
      <c r="N6" s="41">
        <f>SUM(N5:N5)</f>
        <v>12058</v>
      </c>
    </row>
    <row r="7" spans="2:18" x14ac:dyDescent="0.25">
      <c r="B7" s="11"/>
      <c r="C7" s="2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8" ht="20.25" x14ac:dyDescent="0.25">
      <c r="B8" s="38" t="s">
        <v>16</v>
      </c>
      <c r="C8" s="38"/>
      <c r="D8" s="38"/>
      <c r="E8" s="38"/>
      <c r="F8" s="38"/>
      <c r="G8" s="38"/>
      <c r="H8" s="38"/>
      <c r="I8" s="38"/>
      <c r="J8" s="38"/>
      <c r="K8" s="38"/>
      <c r="L8" s="39">
        <f>D6</f>
        <v>11934</v>
      </c>
      <c r="M8" s="39"/>
      <c r="N8" s="39"/>
    </row>
    <row r="9" spans="2:18" ht="14.45" x14ac:dyDescent="0.3">
      <c r="B9" s="12"/>
      <c r="C9" s="13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</row>
    <row r="12" spans="2:18" ht="20.25" x14ac:dyDescent="0.3">
      <c r="B12" s="40" t="s">
        <v>21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 t="s">
        <v>20</v>
      </c>
      <c r="N12" s="40"/>
    </row>
    <row r="13" spans="2:18" x14ac:dyDescent="0.25">
      <c r="D13" s="25"/>
      <c r="E13" s="25"/>
      <c r="F13" s="25"/>
      <c r="G13" s="25"/>
      <c r="H13" s="25"/>
      <c r="I13" s="25"/>
      <c r="J13" s="25"/>
      <c r="K13" s="25"/>
      <c r="L13" s="25"/>
    </row>
  </sheetData>
  <mergeCells count="9">
    <mergeCell ref="D13:L13"/>
    <mergeCell ref="B2:N2"/>
    <mergeCell ref="Q2:R3"/>
    <mergeCell ref="K6:M6"/>
    <mergeCell ref="B6:C6"/>
    <mergeCell ref="B8:K8"/>
    <mergeCell ref="L8:N8"/>
    <mergeCell ref="M12:N12"/>
    <mergeCell ref="B12:L12"/>
  </mergeCells>
  <conditionalFormatting sqref="P5">
    <cfRule type="cellIs" dxfId="1" priority="19" operator="equal">
      <formula>$P$3</formula>
    </cfRule>
    <cfRule type="cellIs" dxfId="0" priority="20" operator="equal">
      <formula>$P$2</formula>
    </cfRule>
  </conditionalFormatting>
  <pageMargins left="0.31496062992125984" right="0.31496062992125984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ДОУ-92_2</cp:lastModifiedBy>
  <cp:lastPrinted>2026-04-08T13:33:30Z</cp:lastPrinted>
  <dcterms:created xsi:type="dcterms:W3CDTF">2022-03-03T13:37:14Z</dcterms:created>
  <dcterms:modified xsi:type="dcterms:W3CDTF">2026-04-08T13:33:33Z</dcterms:modified>
</cp:coreProperties>
</file>