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0" windowHeight="11985"/>
  </bookViews>
  <sheets>
    <sheet name="Нач.цена" sheetId="12" r:id="rId1"/>
    <sheet name="Лист1" sheetId="13" r:id="rId2"/>
  </sheets>
  <calcPr calcId="144525" fullPrecision="0"/>
</workbook>
</file>

<file path=xl/calcChain.xml><?xml version="1.0" encoding="utf-8"?>
<calcChain xmlns="http://schemas.openxmlformats.org/spreadsheetml/2006/main">
  <c r="L8" i="12" l="1"/>
  <c r="L7" i="12"/>
  <c r="K8" i="12"/>
  <c r="K7" i="12"/>
  <c r="J8" i="12"/>
  <c r="J7" i="12"/>
  <c r="N9" i="12" l="1"/>
  <c r="N8" i="12"/>
  <c r="N7" i="12"/>
</calcChain>
</file>

<file path=xl/sharedStrings.xml><?xml version="1.0" encoding="utf-8"?>
<sst xmlns="http://schemas.openxmlformats.org/spreadsheetml/2006/main" count="33" uniqueCount="30">
  <si>
    <t>№ п/п</t>
  </si>
  <si>
    <t>Наименование товара, работ, услуг</t>
  </si>
  <si>
    <t>Ед. изм. по ОКЕИ</t>
  </si>
  <si>
    <t>Коэффициент вариации, %</t>
  </si>
  <si>
    <t xml:space="preserve">Расчет начальной (максимальной) цены контракта </t>
  </si>
  <si>
    <t>Руководитель контрактной службы: Голубев Д.В.</t>
  </si>
  <si>
    <t>Кол-во</t>
  </si>
  <si>
    <t>Средняя арифметическая величина единицы товара, руб.</t>
  </si>
  <si>
    <t>Цена, руб.</t>
  </si>
  <si>
    <t>Среднее квадратичное отклонение</t>
  </si>
  <si>
    <t>Источник ценовой информации №1</t>
  </si>
  <si>
    <t xml:space="preserve">Источник ценовой информации №2 </t>
  </si>
  <si>
    <t xml:space="preserve">Источник ценовой информации №3 </t>
  </si>
  <si>
    <t>Минимальная цена за единицу товара, руб.</t>
  </si>
  <si>
    <t>Начальная (максимальная) цена контракта, руб..</t>
  </si>
  <si>
    <t xml:space="preserve">В соответствии со статье 34 "Бюджетного кодекса Российской Федерации" от 31.07.1998 N 145-ФЗ, "При составлении и исполнении бюджетов учреждение исходит из необходимости достижения заданных результатов с использованием наименьшего объема средств (экономности) и (или) достижения наилучшего результата с использованием определенного бюджетом объема средств (результативности).
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
</t>
  </si>
  <si>
    <t xml:space="preserve">1. Начальная (максимальная) цена контракта определена и обоснована в соответствии с требованиями статьи 22 Закона о контрактной системе.
2. Порядок формирования начальной (максимальной) цены контракта приведен заказчиком в расчете начальной (максимальной) цены контракта.
3. В случае если победитель не является плательщиком НДС (в том числе находится на упрощенной системе налогообложения), расчеты за единицу товара (выполненные работы, оказанные услуги)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Контракт заключается по цене, предложенной участником закупки, с которым заключается контракт.
4.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</si>
  <si>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>Приложениек распоряжению Комитета по государственному заказу Санкт-Петербурга от 27 февраля 2026 года № 89-р</t>
  </si>
  <si>
    <t>ОКПД2</t>
  </si>
  <si>
    <t>10=(6+7+8+9)/4</t>
  </si>
  <si>
    <t>14=5*13</t>
  </si>
  <si>
    <t>Соль денатурированная, соль для промышленных целей (таблетированная)</t>
  </si>
  <si>
    <t>08.93.10.115</t>
  </si>
  <si>
    <t>кг</t>
  </si>
  <si>
    <t>Соль от накипи (для ПММ)</t>
  </si>
  <si>
    <t>20.41.32.119</t>
  </si>
  <si>
    <t>Ф.И.О. исполнителя: агент по снабжению Иванова М.А.. ______________________</t>
  </si>
  <si>
    <t>вх.№ 10 от 13.04.2026</t>
  </si>
  <si>
    <t>вх.№ 11 от 13.04.2026</t>
  </si>
  <si>
    <t>вх.№ 12 от 13.04.2026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</si>
</sst>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3" fillId="0" borderId="0"/>
  </cellStyleXfs>
  <cellXfs count="44">
    <xf numFmtId="0" fontId="0" fillId="0" borderId="0" xfId="0"/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4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center" vertical="center" wrapText="1"/>
    </xf>
    <xf numFmtId="0" fontId="0" fillId="0" borderId="0" xfId="0" applyFont="1" applyFill="1"/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2" fillId="0" borderId="0" xfId="0" applyFont="1" applyFill="1" applyAlignment="1">
      <alignment horizontal="left" vertical="center" indent="3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/>
    <xf numFmtId="0" fontId="13" fillId="0" borderId="0" xfId="0" applyFont="1" applyFill="1" applyAlignment="1">
      <alignment horizontal="center" vertical="center" wrapText="1"/>
    </xf>
    <xf numFmtId="14" fontId="13" fillId="0" borderId="0" xfId="0" applyNumberFormat="1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indent="3"/>
    </xf>
    <xf numFmtId="0" fontId="5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64" fontId="13" fillId="3" borderId="4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6" fillId="0" borderId="4" xfId="1" applyFont="1" applyBorder="1" applyAlignment="1">
      <alignment horizontal="center" vertical="center" wrapText="1"/>
    </xf>
    <xf numFmtId="164" fontId="5" fillId="3" borderId="4" xfId="1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164" fontId="7" fillId="2" borderId="4" xfId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0" fillId="0" borderId="3" xfId="0" applyFont="1" applyFill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6">
    <cellStyle name="Обычный" xfId="0" builtinId="0"/>
    <cellStyle name="Обычный 10 2 2 2 2 2 2 2 5" xfId="5"/>
    <cellStyle name="Обычный 2 2 2" xfId="4"/>
    <cellStyle name="Финансовый" xfId="1" builtinId="3"/>
    <cellStyle name="Финансовый 2" xfId="2"/>
    <cellStyle name="Финансовый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topLeftCell="D1" workbookViewId="0">
      <selection activeCell="M7" sqref="M7"/>
    </sheetView>
  </sheetViews>
  <sheetFormatPr defaultRowHeight="15" x14ac:dyDescent="0.25"/>
  <cols>
    <col min="1" max="1" width="4.5703125" style="2" customWidth="1"/>
    <col min="2" max="2" width="24.7109375" style="2" customWidth="1"/>
    <col min="3" max="3" width="16.140625" style="2" customWidth="1"/>
    <col min="4" max="4" width="9.5703125" style="2" customWidth="1"/>
    <col min="5" max="5" width="13.140625" style="2" customWidth="1"/>
    <col min="6" max="6" width="14.7109375" style="2" customWidth="1"/>
    <col min="7" max="13" width="13.140625" style="2" customWidth="1"/>
    <col min="14" max="14" width="17.28515625" style="2" customWidth="1"/>
    <col min="15" max="16" width="13.140625" style="2" customWidth="1"/>
    <col min="17" max="16384" width="9.140625" style="2"/>
  </cols>
  <sheetData>
    <row r="1" spans="1:19" ht="38.25" customHeight="1" x14ac:dyDescent="0.25">
      <c r="A1" s="36" t="s">
        <v>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9" ht="117.75" customHeight="1" x14ac:dyDescent="0.25">
      <c r="A2" s="34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6"/>
      <c r="P2" s="6"/>
    </row>
    <row r="3" spans="1:19" ht="57" customHeight="1" x14ac:dyDescent="0.25">
      <c r="A3" s="40" t="s">
        <v>0</v>
      </c>
      <c r="B3" s="40" t="s">
        <v>1</v>
      </c>
      <c r="C3" s="40" t="s">
        <v>18</v>
      </c>
      <c r="D3" s="41" t="s">
        <v>2</v>
      </c>
      <c r="E3" s="40" t="s">
        <v>6</v>
      </c>
      <c r="F3" s="31" t="s">
        <v>17</v>
      </c>
      <c r="G3" s="21" t="s">
        <v>10</v>
      </c>
      <c r="H3" s="21" t="s">
        <v>11</v>
      </c>
      <c r="I3" s="21" t="s">
        <v>12</v>
      </c>
      <c r="J3" s="40" t="s">
        <v>7</v>
      </c>
      <c r="K3" s="40" t="s">
        <v>9</v>
      </c>
      <c r="L3" s="40" t="s">
        <v>3</v>
      </c>
      <c r="M3" s="40" t="s">
        <v>13</v>
      </c>
      <c r="N3" s="40" t="s">
        <v>14</v>
      </c>
    </row>
    <row r="4" spans="1:19" ht="46.5" customHeight="1" x14ac:dyDescent="0.25">
      <c r="A4" s="40"/>
      <c r="B4" s="40"/>
      <c r="C4" s="40"/>
      <c r="D4" s="41"/>
      <c r="E4" s="40"/>
      <c r="F4" s="32"/>
      <c r="G4" s="22" t="s">
        <v>27</v>
      </c>
      <c r="H4" s="22" t="s">
        <v>28</v>
      </c>
      <c r="I4" s="22" t="s">
        <v>29</v>
      </c>
      <c r="J4" s="40"/>
      <c r="K4" s="40"/>
      <c r="L4" s="40"/>
      <c r="M4" s="40"/>
      <c r="N4" s="40"/>
    </row>
    <row r="5" spans="1:19" ht="48.75" customHeight="1" x14ac:dyDescent="0.25">
      <c r="A5" s="40"/>
      <c r="B5" s="40"/>
      <c r="C5" s="40"/>
      <c r="D5" s="41"/>
      <c r="E5" s="40"/>
      <c r="F5" s="33"/>
      <c r="G5" s="21" t="s">
        <v>8</v>
      </c>
      <c r="H5" s="21" t="s">
        <v>8</v>
      </c>
      <c r="I5" s="21" t="s">
        <v>8</v>
      </c>
      <c r="J5" s="40"/>
      <c r="K5" s="40"/>
      <c r="L5" s="40"/>
      <c r="M5" s="40"/>
      <c r="N5" s="40"/>
    </row>
    <row r="6" spans="1:19" ht="30" x14ac:dyDescent="0.25">
      <c r="A6" s="18">
        <v>1</v>
      </c>
      <c r="B6" s="18">
        <v>2</v>
      </c>
      <c r="C6" s="18">
        <v>3</v>
      </c>
      <c r="D6" s="18">
        <v>4</v>
      </c>
      <c r="E6" s="20">
        <v>5</v>
      </c>
      <c r="F6" s="23">
        <v>6</v>
      </c>
      <c r="G6" s="23">
        <v>7</v>
      </c>
      <c r="H6" s="23">
        <v>8</v>
      </c>
      <c r="I6" s="23">
        <v>9</v>
      </c>
      <c r="J6" s="18" t="s">
        <v>19</v>
      </c>
      <c r="K6" s="18">
        <v>11</v>
      </c>
      <c r="L6" s="18">
        <v>12</v>
      </c>
      <c r="M6" s="20">
        <v>13</v>
      </c>
      <c r="N6" s="20" t="s">
        <v>20</v>
      </c>
    </row>
    <row r="7" spans="1:19" ht="45" x14ac:dyDescent="0.25">
      <c r="A7" s="18">
        <v>1</v>
      </c>
      <c r="B7" s="25" t="s">
        <v>21</v>
      </c>
      <c r="C7" s="25" t="s">
        <v>22</v>
      </c>
      <c r="D7" s="25" t="s">
        <v>23</v>
      </c>
      <c r="E7" s="26">
        <v>1300</v>
      </c>
      <c r="F7" s="24">
        <v>0</v>
      </c>
      <c r="G7" s="28">
        <v>45</v>
      </c>
      <c r="H7" s="28">
        <v>48</v>
      </c>
      <c r="I7" s="28">
        <v>46</v>
      </c>
      <c r="J7" s="29">
        <f>AVERAGE(G7:I7)</f>
        <v>46.33</v>
      </c>
      <c r="K7" s="29">
        <f>AVERAGE(STDEV(G7:I7))</f>
        <v>1.53</v>
      </c>
      <c r="L7" s="29">
        <f>SUM(K7/J7)*100</f>
        <v>3.3</v>
      </c>
      <c r="M7" s="30">
        <v>45</v>
      </c>
      <c r="N7" s="30">
        <f>SUM(E7*G7)</f>
        <v>58500</v>
      </c>
    </row>
    <row r="8" spans="1:19" ht="53.25" customHeight="1" x14ac:dyDescent="0.25">
      <c r="A8" s="14">
        <v>2</v>
      </c>
      <c r="B8" s="19" t="s">
        <v>24</v>
      </c>
      <c r="C8" s="19" t="s">
        <v>25</v>
      </c>
      <c r="D8" s="15" t="s">
        <v>23</v>
      </c>
      <c r="E8" s="26">
        <v>30</v>
      </c>
      <c r="F8" s="24">
        <v>0</v>
      </c>
      <c r="G8" s="24">
        <v>105</v>
      </c>
      <c r="H8" s="24">
        <v>110</v>
      </c>
      <c r="I8" s="24">
        <v>107</v>
      </c>
      <c r="J8" s="29">
        <f>AVERAGE(G8:I8)</f>
        <v>107.33</v>
      </c>
      <c r="K8" s="16">
        <f>STDEV(G8:I8)</f>
        <v>2.52</v>
      </c>
      <c r="L8" s="29">
        <f>SUM(K8/J8)*100</f>
        <v>2.35</v>
      </c>
      <c r="M8" s="27">
        <v>105</v>
      </c>
      <c r="N8" s="30">
        <f>SUM(E8*G8)</f>
        <v>3150</v>
      </c>
    </row>
    <row r="9" spans="1:19" ht="15.75" thickBot="1" x14ac:dyDescent="0.3">
      <c r="A9" s="42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1"/>
      <c r="N9" s="17">
        <f>SUM(N7+N8)</f>
        <v>61650</v>
      </c>
    </row>
    <row r="10" spans="1:19" ht="15.75" thickBot="1" x14ac:dyDescent="0.3">
      <c r="S10" s="7"/>
    </row>
    <row r="11" spans="1:19" ht="102" customHeight="1" x14ac:dyDescent="0.25">
      <c r="A11" s="38" t="s">
        <v>15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  <row r="12" spans="1:19" x14ac:dyDescent="0.25">
      <c r="A12" s="3" t="s">
        <v>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9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9" s="10" customFormat="1" x14ac:dyDescent="0.25">
      <c r="A14" s="13" t="s">
        <v>26</v>
      </c>
      <c r="B14" s="11"/>
      <c r="C14" s="11"/>
      <c r="D14" s="11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9" s="10" customFormat="1" x14ac:dyDescent="0.25">
      <c r="A15" s="8"/>
      <c r="B15" s="12">
        <v>46092</v>
      </c>
      <c r="C15" s="11"/>
      <c r="D15" s="11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9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s="5" customFormat="1" ht="50.25" customHeight="1" x14ac:dyDescent="0.25"/>
    <row r="18" spans="1:14" s="4" customFormat="1" ht="25.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s="4" customFormat="1" ht="25.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s="4" customFormat="1" ht="25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5" customForma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5" customForma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5" customForma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5" customForma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mergeCells count="15">
    <mergeCell ref="F3:F5"/>
    <mergeCell ref="A2:N2"/>
    <mergeCell ref="A1:N1"/>
    <mergeCell ref="A11:N11"/>
    <mergeCell ref="A3:A5"/>
    <mergeCell ref="B3:B5"/>
    <mergeCell ref="D3:D5"/>
    <mergeCell ref="E3:E5"/>
    <mergeCell ref="J3:J5"/>
    <mergeCell ref="K3:K5"/>
    <mergeCell ref="A9:L9"/>
    <mergeCell ref="N3:N5"/>
    <mergeCell ref="C3:C5"/>
    <mergeCell ref="L3:L5"/>
    <mergeCell ref="M3:M5"/>
  </mergeCells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Нач.цена</vt:lpstr>
      <vt:lpstr>Лист1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Бахтина Марина</cp:lastModifiedBy>
  <cp:lastPrinted>2025-11-17T12:37:59Z</cp:lastPrinted>
  <dcterms:created xsi:type="dcterms:W3CDTF">2011-08-15T06:57:36Z</dcterms:created>
  <dcterms:modified xsi:type="dcterms:W3CDTF">2026-04-21T09:52:09Z</dcterms:modified>
</cp:coreProperties>
</file>