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filterPrivacy="1" defaultThemeVersion="124226"/>
  <xr:revisionPtr revIDLastSave="0" documentId="13_ncr:1_{DF18AA10-D39A-457E-B1E0-AA8BE49C225B}" xr6:coauthVersionLast="36" xr6:coauthVersionMax="36" xr10:uidLastSave="{00000000-0000-0000-0000-000000000000}"/>
  <bookViews>
    <workbookView xWindow="0" yWindow="0" windowWidth="20496" windowHeight="7752" xr2:uid="{00000000-000D-0000-FFFF-FFFF00000000}"/>
  </bookViews>
  <sheets>
    <sheet name="Лист2" sheetId="2" r:id="rId1"/>
    <sheet name="Лист3" sheetId="3" r:id="rId2"/>
  </sheets>
  <calcPr calcId="191029"/>
</workbook>
</file>

<file path=xl/calcChain.xml><?xml version="1.0" encoding="utf-8"?>
<calcChain xmlns="http://schemas.openxmlformats.org/spreadsheetml/2006/main">
  <c r="J10" i="3" l="1"/>
  <c r="J9" i="3"/>
  <c r="J8" i="3"/>
  <c r="D9" i="3"/>
  <c r="D10" i="3"/>
  <c r="D11" i="3"/>
  <c r="D12" i="3"/>
  <c r="D13" i="3"/>
  <c r="D8" i="3"/>
  <c r="D14" i="3" l="1"/>
  <c r="D18" i="3" s="1"/>
  <c r="J11" i="3"/>
  <c r="K15" i="3" s="1"/>
</calcChain>
</file>

<file path=xl/sharedStrings.xml><?xml version="1.0" encoding="utf-8"?>
<sst xmlns="http://schemas.openxmlformats.org/spreadsheetml/2006/main" count="50" uniqueCount="46">
  <si>
    <t>СОГЛАСОВАНО</t>
  </si>
  <si>
    <t>УТВЕРЖДАЮ</t>
  </si>
  <si>
    <t xml:space="preserve">администрации Пушкинского района </t>
  </si>
  <si>
    <t>Санкт-Петербурга</t>
  </si>
  <si>
    <t>№ п/п</t>
  </si>
  <si>
    <t>Ед. изм.</t>
  </si>
  <si>
    <t>Цена за ед., руб. с НДС</t>
  </si>
  <si>
    <t>Наименование товара</t>
  </si>
  <si>
    <t>Расчет-обоснование цены контракта, заключаемого с единственным поставщиком (подрядчиком, исполнителем)</t>
  </si>
  <si>
    <t>Наименование и Код ККН</t>
  </si>
  <si>
    <t>Наименьшая цена за ед. руб.</t>
  </si>
  <si>
    <t>Цена из реестра товаров руб.</t>
  </si>
  <si>
    <t>Определнение цены контракта проведено на основании метода сопоставимых рыночных цен (анализ рынка), нормативного, в соответствии с приказом Министерства экономического развития Российской Федерации от 02.10.2013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t>
  </si>
  <si>
    <t>Цена из реестра контрактов руб.</t>
  </si>
  <si>
    <t xml:space="preserve">В связис необходимостью обеспечения 75% закупок малого объяма посредством подсистемы "Электронный магазин", для обоснования цены контракта Вам предлагается использовать следующую форму расчета обоснования цены.  </t>
  </si>
  <si>
    <t>Пушкинского района СПб</t>
  </si>
  <si>
    <t>_</t>
  </si>
  <si>
    <t xml:space="preserve">________________ </t>
  </si>
  <si>
    <t xml:space="preserve">Кол-во </t>
  </si>
  <si>
    <t>М. В. Тарасова</t>
  </si>
  <si>
    <t>Характеристики товара</t>
  </si>
  <si>
    <t>Наименьшая цена за ед. из столбцов             с 7-13              руб.</t>
  </si>
  <si>
    <t>____________</t>
  </si>
  <si>
    <t>Заведующий ГБДОУ детский сад № 40</t>
  </si>
  <si>
    <t xml:space="preserve">Начальник отдела образования </t>
  </si>
  <si>
    <t>Итого по позиции          с НДС,             руб.</t>
  </si>
  <si>
    <t xml:space="preserve">Расчет составил: контрактный управляющий _________________________ Корсакова И. М.                                                         </t>
  </si>
  <si>
    <t>И. Н. Орловская</t>
  </si>
  <si>
    <t>Адрес поставки</t>
  </si>
  <si>
    <t>Итого, в том числе НДС, руб.</t>
  </si>
  <si>
    <t>Начальная (максимальная) цена контракта (начальная сумма цен единицы товара, работы, услуги) определена и обоснована в соответствии с требованиями статьи 22 Закона 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утвержденных приказом Министерства экономического развития Российской Федерации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посредством применения следующего метода: сопоставимых рыночных цен (анализа рынка).
Метод сопоставимых рыночных цен (анализа рынка) заключается в установлении начальной (максимальной) цены контракта на основании информации о рыночных ценах идентичных товаров, работ, услуг, планируемых к закупкам, или при их отсутствии однородных товаров, работ, услуг.
При применении метода сопоставимых рыночных цен (анализа рынка) информация о ценах товаров, работ, услуг должна быть получена с учетом сопоставимых с условиями планируемой закупки коммерческих и (или) финансовых условий поставок товаров, выполнения работ, оказания услуг.
При применении метода сопоставимых рыночных цен (анализа рынка) заказчик может использовать обоснованные им коэффициенты или индексы для пересчета цен товаров, работ, услуг с учетом различий в характеристиках товаров, коммерческих и (или) финансовых условий поставок товаров, выполнения работ, оказания услуг.
В целях применения метода сопоставимых рыночных цен (анализа рынка) могут использоваться общедоступная информация о рыночных ценах товаров, работ, услуг в соответствии с частью 18 статьи 22 Закона, информация о ценах товаров, работ, услуг, полученная по запросу заказчика у поставщиков (подрядчиков, исполнителей), осуществляющих поставки идентичных товаров, работ, услуг, планируемых к закупкам, или при их отсутствии однородных товаров, работ, услуг, а также информация, полученная в результате размещения запросов цен товаров, работ, услуг в единой информационной системе.
В соответствии с распоряжением Комитета по государственному заказу Санкт-Петербурга от 24.08.2016 № 160-р «Об утверждении Порядка формирования и ведения Реестра товаров для обеспечения нужд Санкт-Петербурга» реестр товаров для обеспечения нужд 
Санкт-Петербурга применяется заказчиками при определении начальной (максимальной) цены контракта, начальной цены единицы товара, работы, услуги, начальной суммы цен указанных единиц (в случае если количество поставляемых товаров, объем подлежащих выполнению работ, оказанию услуг невозможно определить) методом сопоставимых рыночных цен. Средняя цена единицы товара используется при определении начальной (максимальной) цены контракта, начальной цены единицы товара, работы, услуги, начальной суммы цен указанных единиц (в случае если количество поставляемых товаров, объем подлежащих выполнению работ, оказанию услуг невозможно определить) методом сопоставимых рыночных цен.
При наступлении одного из случаев, установленных подпунктом "г" пункта 7 Постановления N 1875 (а именно: осуществляется закупка товаров, при которой начальная (максимальная) цена контракта (начальная (максимальная) цена договора) или цена контракта, заключаемого с единственным поставщиком (подрядчиком, исполнителем) (цена, заключаемого с единственным поставщиком (исполнителем, подрядчиком) договора), не превышает 1 млн. рублей и при этом ни одна из использованных при определении таких цен цена единицы товара не превышает 5 тыс. рублей), особенности определения начальной (максимальной) цены контракта, начальной цены единицы товара (в том числе товаров, поставляемых при выполнении закупаемых работ, оказании закупаемых услуг), начальной цены единицы работы, услуги для осуществления закупки, объект закупки которой включает товары, указанные в перечне N 1 (Приложение N 1 к Постановлению N 1875) и(или) перечне N 2 (Приложение N 2 к Постановлению N 1875), предусмотренные подпунктом "в" пункта 7 Постановления N 1875, не применяются.
При описании являющегося объектом закупки товара (в том числе поставляемого при выполнении закупаемой работы, оказании закупаемой услуги), в отношении которого установлены предусмотренные пунктом 1 части 2 статьи 14 Закона запрет, ограничение или преимущество, указаны характеристики товара российского происхождения</t>
  </si>
  <si>
    <t>Хлорамин Б или эквивалент</t>
  </si>
  <si>
    <t>196657, город Санкт-Петербург, внутригородская территория (внутригородское муниципальное образование) города федерального значения поселок Шушары, территория Новая Ижора, улица Лангеловская, дом 8 литера А;</t>
  </si>
  <si>
    <t>кг</t>
  </si>
  <si>
    <t>20.20.14.000-033 Средство дезинфицирующее тип 16, 20.20.14.000-00000006 Средство дезинфицирующее</t>
  </si>
  <si>
    <t>Ценовое предложение вх.-52 от 13.04.2026</t>
  </si>
  <si>
    <t>Ценовое предложение вх.-53 от 13.04.2026</t>
  </si>
  <si>
    <t xml:space="preserve">Ценовое предложение вх.-54 от 13.04.2026 </t>
  </si>
  <si>
    <t>Цена из распоряж КГЗ №100-р руб. № 666</t>
  </si>
  <si>
    <t>1233.11</t>
  </si>
  <si>
    <t>1283.33</t>
  </si>
  <si>
    <t>1950.00</t>
  </si>
  <si>
    <t>956.67</t>
  </si>
  <si>
    <t>на поставку дезинфицирующих средств для нужд ГБДОУ детский сад № 40 Пушкинского района СПб</t>
  </si>
  <si>
    <t>2 870.01</t>
  </si>
  <si>
    <t xml:space="preserve">Назначение средства дезинфицирующего			Для дезинфекции посуды столовой, лабораторной; Для дезинфекции поверхностей из различных материалов; Для дезинфекции санитарно-технического оборудования; Для дезинфекции уборочного инвентаря; Для выведения пятен с белья	
Объем упаковки гр:	от 300- до 450		
Вид упаковки 	Картонная коробка; Картонный пакет	
Форма выпуска:	Порошок
Соответствие нормативно-технической документации: ГОСТ Р 56990-2016; ГОСТ Р 58151.1-2018; ТУ производителя	
Назначение средства дезинфицирующего		Для дезинфекции посуды столовой, лабораторной; Для дезинфекции поверхностей из различных материалов; Для дезинфекции санитарно-технического оборудования; Для дезинфекции уборочного инвентаря; Для выведения пятен с белья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</si>
</sst>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color theme="1"/>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sz val="11"/>
      <color rgb="FF000000"/>
      <name val="Times New Roman"/>
      <family val="1"/>
      <charset val="204"/>
    </font>
    <font>
      <sz val="12"/>
      <color theme="1"/>
      <name val="Calibri"/>
      <family val="2"/>
      <charset val="204"/>
      <scheme val="minor"/>
    </font>
    <font>
      <sz val="9"/>
      <name val="Times New Roman"/>
      <family val="1"/>
      <charset val="204"/>
    </font>
    <font>
      <sz val="11"/>
      <color theme="1"/>
      <name val="Calibri"/>
      <family val="2"/>
      <scheme val="minor"/>
    </font>
    <font>
      <sz val="9"/>
      <color theme="1"/>
      <name val="Times New Roman"/>
      <family val="1"/>
      <charset val="204"/>
    </font>
    <font>
      <sz val="10"/>
      <color rgb="FF000000"/>
      <name val="Times New Roman"/>
      <family val="1"/>
      <charset val="204"/>
    </font>
    <font>
      <sz val="9"/>
      <color rgb="FF000000"/>
      <name val="Times New Roman"/>
      <family val="1"/>
      <charset val="204"/>
    </font>
    <font>
      <sz val="10"/>
      <color theme="1"/>
      <name val="Times New Roman"/>
      <family val="1"/>
      <charset val="204"/>
    </font>
    <font>
      <sz val="12"/>
      <color theme="1"/>
      <name val="Calibri"/>
      <family val="2"/>
      <scheme val="minor"/>
    </font>
    <font>
      <sz val="8"/>
      <color theme="1"/>
      <name val="Times New Roman"/>
      <family val="1"/>
      <charset val="204"/>
    </font>
    <font>
      <sz val="7"/>
      <color theme="1"/>
      <name val="Times New Roman"/>
      <family val="1"/>
      <charset val="204"/>
    </font>
    <font>
      <b/>
      <sz val="10"/>
      <color theme="1"/>
      <name val="Times New Roman"/>
      <family val="1"/>
      <charset val="204"/>
    </font>
    <font>
      <sz val="10"/>
      <color theme="1"/>
      <name val="Calibri"/>
      <family val="2"/>
      <charset val="204"/>
      <scheme val="minor"/>
    </font>
    <font>
      <sz val="10"/>
      <color theme="1"/>
      <name val="Calibri"/>
      <family val="2"/>
      <scheme val="minor"/>
    </font>
    <font>
      <sz val="8"/>
      <color theme="1"/>
      <name val="Calibri"/>
      <family val="2"/>
      <scheme val="minor"/>
    </font>
    <font>
      <sz val="10"/>
      <name val="Times New Roman"/>
      <family val="1"/>
      <charset val="204"/>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8" fillId="0" borderId="0"/>
  </cellStyleXfs>
  <cellXfs count="46">
    <xf numFmtId="0" fontId="0" fillId="0" borderId="0" xfId="0"/>
    <xf numFmtId="0" fontId="4" fillId="0" borderId="0" xfId="0" applyFont="1"/>
    <xf numFmtId="0" fontId="1" fillId="0" borderId="0" xfId="0" applyFont="1"/>
    <xf numFmtId="0" fontId="3" fillId="0" borderId="0" xfId="0" applyFont="1"/>
    <xf numFmtId="0" fontId="5" fillId="0" borderId="0" xfId="0" applyFont="1"/>
    <xf numFmtId="0" fontId="3" fillId="0" borderId="0" xfId="0" applyFont="1" applyBorder="1" applyAlignment="1">
      <alignment horizontal="left" vertical="center" wrapText="1"/>
    </xf>
    <xf numFmtId="0" fontId="3" fillId="0" borderId="0" xfId="0" applyFont="1" applyBorder="1" applyAlignment="1">
      <alignment horizontal="left" vertical="center" wrapText="1"/>
    </xf>
    <xf numFmtId="0" fontId="6" fillId="0" borderId="0" xfId="0" applyFont="1" applyAlignment="1">
      <alignment wrapText="1"/>
    </xf>
    <xf numFmtId="0" fontId="12" fillId="0" borderId="4" xfId="0" applyFont="1" applyBorder="1" applyAlignment="1">
      <alignment horizontal="center" vertical="top" wrapText="1"/>
    </xf>
    <xf numFmtId="0" fontId="12" fillId="0" borderId="4" xfId="0" applyFont="1" applyBorder="1" applyAlignment="1">
      <alignment horizontal="center" vertical="center" wrapText="1"/>
    </xf>
    <xf numFmtId="0" fontId="9" fillId="0" borderId="4" xfId="0" applyNumberFormat="1" applyFont="1" applyBorder="1" applyAlignment="1">
      <alignment horizontal="center" vertical="center" wrapText="1"/>
    </xf>
    <xf numFmtId="0" fontId="13" fillId="0" borderId="0" xfId="0" applyFont="1"/>
    <xf numFmtId="0" fontId="13" fillId="0" borderId="0" xfId="0" applyFont="1" applyAlignment="1">
      <alignment wrapText="1"/>
    </xf>
    <xf numFmtId="0" fontId="2" fillId="0" borderId="0" xfId="0" applyFont="1" applyAlignment="1">
      <alignment vertical="center"/>
    </xf>
    <xf numFmtId="0" fontId="3" fillId="0" borderId="4" xfId="0" applyFont="1" applyBorder="1" applyAlignment="1">
      <alignment horizontal="center" vertical="top" wrapText="1"/>
    </xf>
    <xf numFmtId="0" fontId="7" fillId="0" borderId="4" xfId="0" applyNumberFormat="1" applyFont="1" applyBorder="1" applyAlignment="1">
      <alignment horizontal="center" vertical="center" wrapText="1"/>
    </xf>
    <xf numFmtId="1" fontId="10" fillId="0" borderId="4" xfId="0" applyNumberFormat="1" applyFont="1" applyFill="1" applyBorder="1" applyAlignment="1">
      <alignment horizontal="center" vertical="center" shrinkToFit="1"/>
    </xf>
    <xf numFmtId="0" fontId="11" fillId="0" borderId="4" xfId="0" applyNumberFormat="1" applyFont="1" applyFill="1" applyBorder="1" applyAlignment="1">
      <alignment horizontal="center" vertical="center" shrinkToFit="1"/>
    </xf>
    <xf numFmtId="0" fontId="3" fillId="0" borderId="4" xfId="0" applyNumberFormat="1" applyFont="1" applyBorder="1" applyAlignment="1">
      <alignment horizontal="center" vertical="center" wrapText="1"/>
    </xf>
    <xf numFmtId="1" fontId="5" fillId="0" borderId="4" xfId="0" applyNumberFormat="1" applyFont="1" applyFill="1" applyBorder="1" applyAlignment="1">
      <alignment horizontal="center" vertical="center" shrinkToFit="1"/>
    </xf>
    <xf numFmtId="0" fontId="9" fillId="0" borderId="4" xfId="0" applyFont="1" applyBorder="1" applyAlignment="1">
      <alignment horizontal="center" vertical="center" wrapText="1"/>
    </xf>
    <xf numFmtId="0" fontId="15" fillId="0" borderId="4" xfId="0" applyFont="1" applyBorder="1" applyAlignment="1">
      <alignment horizontal="left" vertical="center" wrapText="1"/>
    </xf>
    <xf numFmtId="0" fontId="14" fillId="0" borderId="4" xfId="0" applyFont="1" applyBorder="1" applyAlignment="1">
      <alignment horizontal="center" vertical="center" wrapText="1"/>
    </xf>
    <xf numFmtId="0" fontId="15" fillId="0" borderId="4" xfId="0" applyNumberFormat="1" applyFont="1" applyBorder="1" applyAlignment="1">
      <alignment horizontal="center" vertical="center" wrapText="1"/>
    </xf>
    <xf numFmtId="2" fontId="10" fillId="0" borderId="4" xfId="0" applyNumberFormat="1" applyFont="1" applyFill="1" applyBorder="1" applyAlignment="1">
      <alignment horizontal="center" vertical="center" shrinkToFit="1"/>
    </xf>
    <xf numFmtId="0" fontId="10" fillId="0" borderId="4" xfId="0" applyNumberFormat="1" applyFont="1" applyFill="1" applyBorder="1" applyAlignment="1">
      <alignment horizontal="center" vertical="center" shrinkToFit="1"/>
    </xf>
    <xf numFmtId="2" fontId="20" fillId="0" borderId="4" xfId="0" applyNumberFormat="1" applyFont="1" applyBorder="1" applyAlignment="1">
      <alignment horizontal="center" vertical="center" wrapText="1"/>
    </xf>
    <xf numFmtId="0" fontId="16" fillId="0" borderId="0" xfId="0" applyFont="1" applyAlignment="1">
      <alignment horizontal="center"/>
    </xf>
    <xf numFmtId="0" fontId="9" fillId="0" borderId="4" xfId="0" applyFont="1" applyBorder="1" applyAlignment="1">
      <alignment horizontal="center" vertical="top" wrapText="1"/>
    </xf>
    <xf numFmtId="0" fontId="9" fillId="0" borderId="5" xfId="0" applyFont="1" applyBorder="1" applyAlignment="1">
      <alignment horizontal="center" vertical="center" wrapText="1"/>
    </xf>
    <xf numFmtId="0" fontId="9" fillId="0" borderId="4" xfId="0" applyFont="1" applyBorder="1" applyAlignment="1">
      <alignment horizontal="center" vertical="center" wrapText="1"/>
    </xf>
    <xf numFmtId="0" fontId="9" fillId="0" borderId="6" xfId="0" applyFont="1" applyBorder="1" applyAlignment="1">
      <alignment horizontal="center" vertical="center" wrapText="1"/>
    </xf>
    <xf numFmtId="0" fontId="7" fillId="0" borderId="4" xfId="0" applyFont="1" applyBorder="1" applyAlignment="1">
      <alignment horizontal="center" vertical="top" wrapText="1"/>
    </xf>
    <xf numFmtId="0" fontId="16" fillId="0" borderId="0" xfId="0" applyFont="1" applyAlignment="1">
      <alignment horizontal="center" wrapText="1"/>
    </xf>
    <xf numFmtId="0" fontId="7" fillId="0" borderId="4" xfId="0" applyFont="1" applyFill="1" applyBorder="1" applyAlignment="1">
      <alignment horizontal="center" vertical="top" wrapText="1"/>
    </xf>
    <xf numFmtId="0" fontId="9" fillId="0" borderId="1" xfId="0" applyFont="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12" fillId="0" borderId="0" xfId="0" applyFont="1" applyAlignment="1">
      <alignment horizontal="justify"/>
    </xf>
    <xf numFmtId="0" fontId="17" fillId="0" borderId="0" xfId="0" applyFont="1" applyAlignment="1"/>
    <xf numFmtId="14" fontId="19" fillId="0" borderId="0" xfId="0" applyNumberFormat="1" applyFont="1" applyFill="1" applyAlignment="1">
      <alignment horizontal="left" wrapText="1"/>
    </xf>
    <xf numFmtId="0" fontId="19" fillId="0" borderId="0" xfId="0" applyFont="1" applyFill="1" applyAlignment="1">
      <alignment horizontal="left"/>
    </xf>
    <xf numFmtId="0" fontId="14" fillId="0" borderId="0" xfId="0" applyFont="1" applyBorder="1" applyAlignment="1">
      <alignment horizontal="center" vertical="top" wrapText="1"/>
    </xf>
    <xf numFmtId="0" fontId="16" fillId="0" borderId="5" xfId="0" applyFont="1" applyBorder="1" applyAlignment="1">
      <alignment horizontal="right" vertical="center" wrapText="1"/>
    </xf>
    <xf numFmtId="0" fontId="18" fillId="0" borderId="7" xfId="0" applyFont="1" applyBorder="1" applyAlignment="1">
      <alignment horizontal="right" vertical="center" wrapText="1"/>
    </xf>
    <xf numFmtId="0" fontId="18" fillId="0" borderId="6" xfId="0" applyFont="1" applyBorder="1" applyAlignment="1">
      <alignment horizontal="right" vertical="center" wrapText="1"/>
    </xf>
  </cellXfs>
  <cellStyles count="2">
    <cellStyle name="Обычный" xfId="0" builtinId="0"/>
    <cellStyle name="Обычный 3" xfId="1" xr:uid="{00000000-0005-0000-0000-000001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1</xdr:col>
      <xdr:colOff>133351</xdr:colOff>
      <xdr:row>15</xdr:row>
      <xdr:rowOff>312420</xdr:rowOff>
    </xdr:from>
    <xdr:to>
      <xdr:col>1</xdr:col>
      <xdr:colOff>414529</xdr:colOff>
      <xdr:row>15</xdr:row>
      <xdr:rowOff>312420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5291" y="5768340"/>
          <a:ext cx="281178" cy="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133351</xdr:colOff>
      <xdr:row>0</xdr:row>
      <xdr:rowOff>0</xdr:rowOff>
    </xdr:from>
    <xdr:to>
      <xdr:col>1</xdr:col>
      <xdr:colOff>414529</xdr:colOff>
      <xdr:row>0</xdr:row>
      <xdr:rowOff>0</xdr:rowOff>
    </xdr:to>
    <xdr:pic>
      <xdr:nvPicPr>
        <xdr:cNvPr id="13" name="Рисунок 12">
          <a:extLst>
            <a:ext uri="{FF2B5EF4-FFF2-40B4-BE49-F238E27FC236}">
              <a16:creationId xmlns:a16="http://schemas.microsoft.com/office/drawing/2014/main" id="{00000000-0008-0000-0100-00000D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9576" y="79390875"/>
          <a:ext cx="2811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S18"/>
  <sheetViews>
    <sheetView tabSelected="1" zoomScaleNormal="100" workbookViewId="0">
      <selection activeCell="P15" sqref="P15"/>
    </sheetView>
  </sheetViews>
  <sheetFormatPr defaultRowHeight="14.4" x14ac:dyDescent="0.3"/>
  <cols>
    <col min="1" max="1" width="4.109375" customWidth="1"/>
    <col min="2" max="2" width="11.5546875" customWidth="1"/>
    <col min="3" max="3" width="13" customWidth="1"/>
    <col min="4" max="4" width="26.21875" customWidth="1"/>
    <col min="5" max="5" width="6.88671875" customWidth="1"/>
    <col min="6" max="6" width="4.109375" customWidth="1"/>
    <col min="7" max="7" width="2.6640625" customWidth="1"/>
    <col min="8" max="8" width="9.5546875" customWidth="1"/>
    <col min="9" max="9" width="10.21875" customWidth="1"/>
    <col min="10" max="10" width="8.88671875" customWidth="1"/>
    <col min="11" max="11" width="5.88671875" customWidth="1"/>
    <col min="12" max="12" width="7.5546875" customWidth="1"/>
    <col min="13" max="13" width="6.33203125" customWidth="1"/>
    <col min="14" max="14" width="8.6640625" customWidth="1"/>
    <col min="15" max="15" width="7.77734375" customWidth="1"/>
    <col min="16" max="16" width="8.6640625" customWidth="1"/>
    <col min="17" max="18" width="9.109375" customWidth="1"/>
    <col min="19" max="19" width="12.33203125" customWidth="1"/>
  </cols>
  <sheetData>
    <row r="1" spans="1:19" x14ac:dyDescent="0.3">
      <c r="A1" s="5"/>
      <c r="B1" s="1" t="s">
        <v>0</v>
      </c>
      <c r="C1" s="1"/>
      <c r="D1" s="1"/>
      <c r="E1" s="2"/>
      <c r="F1" s="2"/>
      <c r="G1" s="5"/>
      <c r="H1" s="5"/>
      <c r="I1" s="6"/>
      <c r="J1" s="6"/>
      <c r="K1" s="1" t="s">
        <v>1</v>
      </c>
      <c r="L1" s="2"/>
      <c r="M1" s="2"/>
      <c r="N1" s="2"/>
      <c r="O1" s="2"/>
      <c r="P1" s="2"/>
      <c r="Q1" s="2"/>
      <c r="R1" s="2"/>
      <c r="S1" s="2"/>
    </row>
    <row r="2" spans="1:19" ht="15.6" x14ac:dyDescent="0.3">
      <c r="A2" s="5"/>
      <c r="B2" s="3" t="s">
        <v>24</v>
      </c>
      <c r="C2" s="3"/>
      <c r="D2" s="3"/>
      <c r="E2" s="2"/>
      <c r="F2" s="2"/>
      <c r="G2" s="5"/>
      <c r="H2" s="5"/>
      <c r="I2" s="6"/>
      <c r="J2" s="6"/>
      <c r="K2" s="13" t="s">
        <v>23</v>
      </c>
      <c r="L2" s="2"/>
      <c r="M2" s="2"/>
      <c r="N2" s="2"/>
      <c r="O2" s="2"/>
      <c r="P2" s="2"/>
      <c r="Q2" s="2"/>
      <c r="R2" s="2"/>
      <c r="S2" s="2"/>
    </row>
    <row r="3" spans="1:19" ht="15.6" x14ac:dyDescent="0.3">
      <c r="A3" s="5"/>
      <c r="B3" s="3" t="s">
        <v>2</v>
      </c>
      <c r="C3" s="3"/>
      <c r="D3" s="3"/>
      <c r="E3" s="2"/>
      <c r="F3" s="2"/>
      <c r="G3" s="5"/>
      <c r="H3" s="5"/>
      <c r="I3" s="6"/>
      <c r="J3" s="6"/>
      <c r="K3" s="13" t="s">
        <v>15</v>
      </c>
      <c r="L3" s="2"/>
      <c r="M3" s="2"/>
      <c r="N3" s="2"/>
      <c r="O3" s="2"/>
      <c r="P3" s="2"/>
      <c r="Q3" s="2"/>
      <c r="R3" s="2"/>
      <c r="S3" s="2"/>
    </row>
    <row r="4" spans="1:19" x14ac:dyDescent="0.3">
      <c r="A4" s="5"/>
      <c r="B4" s="3" t="s">
        <v>3</v>
      </c>
      <c r="C4" s="3"/>
      <c r="D4" s="3"/>
      <c r="E4" s="2"/>
      <c r="F4" s="2"/>
      <c r="G4" s="5"/>
      <c r="H4" s="5"/>
      <c r="I4" s="6"/>
      <c r="J4" s="6"/>
      <c r="K4" s="4"/>
      <c r="L4" s="2"/>
      <c r="M4" s="2"/>
      <c r="N4" s="2"/>
      <c r="O4" s="2"/>
      <c r="P4" s="2"/>
      <c r="Q4" s="2"/>
      <c r="R4" s="2"/>
      <c r="S4" s="2"/>
    </row>
    <row r="5" spans="1:19" ht="27" customHeight="1" x14ac:dyDescent="0.3">
      <c r="A5" s="5"/>
      <c r="B5" s="3" t="s">
        <v>22</v>
      </c>
      <c r="C5" s="3"/>
      <c r="D5" s="3" t="s">
        <v>27</v>
      </c>
      <c r="E5" s="2"/>
      <c r="F5" s="2"/>
      <c r="G5" s="5"/>
      <c r="H5" s="5"/>
      <c r="I5" s="6"/>
      <c r="J5" s="6"/>
      <c r="K5" s="4" t="s">
        <v>17</v>
      </c>
      <c r="L5" s="2"/>
      <c r="M5" s="3" t="s">
        <v>19</v>
      </c>
      <c r="N5" s="2"/>
      <c r="O5" s="2"/>
      <c r="P5" s="2"/>
      <c r="Q5" s="2"/>
      <c r="R5" s="2"/>
      <c r="S5" s="2"/>
    </row>
    <row r="6" spans="1:19" x14ac:dyDescent="0.3">
      <c r="A6" s="5"/>
      <c r="B6" s="3"/>
      <c r="C6" s="3"/>
      <c r="D6" s="3"/>
      <c r="E6" s="2"/>
      <c r="F6" s="2"/>
      <c r="G6" s="5"/>
      <c r="H6" s="5"/>
      <c r="I6" s="6"/>
      <c r="J6" s="6"/>
      <c r="K6" s="4"/>
      <c r="L6" s="2"/>
      <c r="M6" s="2"/>
      <c r="N6" s="2"/>
      <c r="O6" s="2"/>
      <c r="P6" s="2"/>
      <c r="Q6" s="2"/>
      <c r="R6" s="2"/>
      <c r="S6" s="2"/>
    </row>
    <row r="7" spans="1:19" ht="12.6" customHeight="1" x14ac:dyDescent="0.3">
      <c r="A7" s="27" t="s">
        <v>8</v>
      </c>
      <c r="B7" s="27"/>
      <c r="C7" s="27"/>
      <c r="D7" s="27"/>
      <c r="E7" s="27"/>
      <c r="F7" s="27"/>
      <c r="G7" s="27"/>
      <c r="H7" s="27"/>
      <c r="I7" s="27"/>
      <c r="J7" s="27"/>
      <c r="K7" s="27"/>
      <c r="L7" s="27"/>
      <c r="M7" s="27"/>
      <c r="N7" s="27"/>
      <c r="O7" s="27"/>
      <c r="P7" s="27"/>
      <c r="Q7" s="2"/>
      <c r="R7" s="2"/>
      <c r="S7" s="2"/>
    </row>
    <row r="8" spans="1:19" ht="16.2" customHeight="1" x14ac:dyDescent="0.3">
      <c r="A8" s="33" t="s">
        <v>43</v>
      </c>
      <c r="B8" s="33"/>
      <c r="C8" s="33"/>
      <c r="D8" s="33"/>
      <c r="E8" s="33"/>
      <c r="F8" s="33"/>
      <c r="G8" s="33"/>
      <c r="H8" s="33"/>
      <c r="I8" s="33"/>
      <c r="J8" s="33"/>
      <c r="K8" s="33"/>
      <c r="L8" s="33"/>
      <c r="M8" s="33"/>
      <c r="N8" s="33"/>
      <c r="O8" s="33"/>
      <c r="P8" s="33"/>
      <c r="Q8" s="7"/>
      <c r="R8" s="7"/>
      <c r="S8" s="7"/>
    </row>
    <row r="9" spans="1:19" ht="14.4" customHeight="1" x14ac:dyDescent="0.3">
      <c r="A9" s="28" t="s">
        <v>4</v>
      </c>
      <c r="B9" s="29" t="s">
        <v>7</v>
      </c>
      <c r="C9" s="35" t="s">
        <v>28</v>
      </c>
      <c r="D9" s="35" t="s">
        <v>20</v>
      </c>
      <c r="E9" s="31" t="s">
        <v>9</v>
      </c>
      <c r="F9" s="30" t="s">
        <v>5</v>
      </c>
      <c r="G9" s="30" t="s">
        <v>18</v>
      </c>
      <c r="H9" s="30" t="s">
        <v>6</v>
      </c>
      <c r="I9" s="30"/>
      <c r="J9" s="30"/>
      <c r="K9" s="32" t="s">
        <v>10</v>
      </c>
      <c r="L9" s="32" t="s">
        <v>11</v>
      </c>
      <c r="M9" s="32" t="s">
        <v>13</v>
      </c>
      <c r="N9" s="32" t="s">
        <v>38</v>
      </c>
      <c r="O9" s="32" t="s">
        <v>21</v>
      </c>
      <c r="P9" s="32" t="s">
        <v>25</v>
      </c>
      <c r="Q9" s="2"/>
      <c r="R9" s="2"/>
      <c r="S9" s="2"/>
    </row>
    <row r="10" spans="1:19" ht="15" customHeight="1" x14ac:dyDescent="0.3">
      <c r="A10" s="28"/>
      <c r="B10" s="29"/>
      <c r="C10" s="36"/>
      <c r="D10" s="36"/>
      <c r="E10" s="31"/>
      <c r="F10" s="30"/>
      <c r="G10" s="30"/>
      <c r="H10" s="30"/>
      <c r="I10" s="30"/>
      <c r="J10" s="30"/>
      <c r="K10" s="32"/>
      <c r="L10" s="32"/>
      <c r="M10" s="32"/>
      <c r="N10" s="32"/>
      <c r="O10" s="32"/>
      <c r="P10" s="32"/>
      <c r="Q10" s="2"/>
      <c r="R10" s="2"/>
      <c r="S10" s="2"/>
    </row>
    <row r="11" spans="1:19" ht="31.95" customHeight="1" x14ac:dyDescent="0.3">
      <c r="A11" s="28"/>
      <c r="B11" s="30"/>
      <c r="C11" s="36"/>
      <c r="D11" s="36"/>
      <c r="E11" s="30"/>
      <c r="F11" s="30"/>
      <c r="G11" s="30"/>
      <c r="H11" s="34" t="s">
        <v>35</v>
      </c>
      <c r="I11" s="34" t="s">
        <v>36</v>
      </c>
      <c r="J11" s="34" t="s">
        <v>37</v>
      </c>
      <c r="K11" s="32"/>
      <c r="L11" s="32"/>
      <c r="M11" s="32"/>
      <c r="N11" s="32"/>
      <c r="O11" s="32"/>
      <c r="P11" s="32"/>
      <c r="Q11" s="2"/>
      <c r="R11" s="2"/>
      <c r="S11" s="2"/>
    </row>
    <row r="12" spans="1:19" ht="19.8" customHeight="1" x14ac:dyDescent="0.3">
      <c r="A12" s="28"/>
      <c r="B12" s="30"/>
      <c r="C12" s="37"/>
      <c r="D12" s="37"/>
      <c r="E12" s="30"/>
      <c r="F12" s="30"/>
      <c r="G12" s="30"/>
      <c r="H12" s="34"/>
      <c r="I12" s="34"/>
      <c r="J12" s="34"/>
      <c r="K12" s="32"/>
      <c r="L12" s="32"/>
      <c r="M12" s="32"/>
      <c r="N12" s="32"/>
      <c r="O12" s="32"/>
      <c r="P12" s="32"/>
      <c r="Q12" s="2"/>
      <c r="R12" s="2"/>
      <c r="S12" s="2"/>
    </row>
    <row r="13" spans="1:19" x14ac:dyDescent="0.3">
      <c r="A13" s="8">
        <v>1</v>
      </c>
      <c r="B13" s="9">
        <v>2</v>
      </c>
      <c r="C13" s="9">
        <v>3</v>
      </c>
      <c r="D13" s="10">
        <v>4</v>
      </c>
      <c r="E13" s="10">
        <v>5</v>
      </c>
      <c r="F13" s="16">
        <v>6</v>
      </c>
      <c r="G13" s="17">
        <v>7</v>
      </c>
      <c r="H13" s="17">
        <v>8</v>
      </c>
      <c r="I13" s="17">
        <v>9</v>
      </c>
      <c r="J13" s="15">
        <v>10</v>
      </c>
      <c r="K13" s="15">
        <v>11</v>
      </c>
      <c r="L13" s="15">
        <v>12</v>
      </c>
      <c r="M13" s="15">
        <v>13</v>
      </c>
      <c r="N13" s="15">
        <v>14</v>
      </c>
      <c r="O13" s="15">
        <v>15</v>
      </c>
      <c r="P13" s="15">
        <v>16</v>
      </c>
    </row>
    <row r="14" spans="1:19" ht="203.4" customHeight="1" x14ac:dyDescent="0.3">
      <c r="A14" s="8">
        <v>1</v>
      </c>
      <c r="B14" s="20" t="s">
        <v>31</v>
      </c>
      <c r="C14" s="22" t="s">
        <v>32</v>
      </c>
      <c r="D14" s="21" t="s">
        <v>45</v>
      </c>
      <c r="E14" s="23" t="s">
        <v>34</v>
      </c>
      <c r="F14" s="18" t="s">
        <v>33</v>
      </c>
      <c r="G14" s="19">
        <v>3</v>
      </c>
      <c r="H14" s="24" t="s">
        <v>40</v>
      </c>
      <c r="I14" s="24" t="s">
        <v>41</v>
      </c>
      <c r="J14" s="24" t="s">
        <v>42</v>
      </c>
      <c r="K14" s="24" t="s">
        <v>42</v>
      </c>
      <c r="L14" s="24" t="s">
        <v>16</v>
      </c>
      <c r="M14" s="25" t="s">
        <v>16</v>
      </c>
      <c r="N14" s="26" t="s">
        <v>39</v>
      </c>
      <c r="O14" s="24" t="s">
        <v>42</v>
      </c>
      <c r="P14" s="24" t="s">
        <v>44</v>
      </c>
    </row>
    <row r="15" spans="1:19" ht="20.399999999999999" customHeight="1" x14ac:dyDescent="0.3">
      <c r="A15" s="14"/>
      <c r="B15" s="43" t="s">
        <v>29</v>
      </c>
      <c r="C15" s="44"/>
      <c r="D15" s="44"/>
      <c r="E15" s="44"/>
      <c r="F15" s="44"/>
      <c r="G15" s="44"/>
      <c r="H15" s="44"/>
      <c r="I15" s="44"/>
      <c r="J15" s="44"/>
      <c r="K15" s="44"/>
      <c r="L15" s="44"/>
      <c r="M15" s="44"/>
      <c r="N15" s="44"/>
      <c r="O15" s="45"/>
      <c r="P15" s="24" t="s">
        <v>44</v>
      </c>
    </row>
    <row r="16" spans="1:19" ht="35.25" customHeight="1" x14ac:dyDescent="0.3">
      <c r="A16" s="42" t="s">
        <v>12</v>
      </c>
      <c r="B16" s="42"/>
      <c r="C16" s="42"/>
      <c r="D16" s="42"/>
      <c r="E16" s="42"/>
      <c r="F16" s="42"/>
      <c r="G16" s="42"/>
      <c r="H16" s="42"/>
      <c r="I16" s="42"/>
      <c r="J16" s="42"/>
      <c r="K16" s="42"/>
      <c r="L16" s="42"/>
      <c r="M16" s="42"/>
      <c r="N16" s="42"/>
      <c r="O16" s="42"/>
      <c r="P16" s="42"/>
    </row>
    <row r="17" spans="1:16" ht="16.95" customHeight="1" x14ac:dyDescent="0.3">
      <c r="A17" s="38" t="s">
        <v>26</v>
      </c>
      <c r="B17" s="39"/>
      <c r="C17" s="39"/>
      <c r="D17" s="39"/>
      <c r="E17" s="39"/>
      <c r="F17" s="39"/>
      <c r="G17" s="39"/>
      <c r="H17" s="39"/>
      <c r="I17" s="39"/>
      <c r="J17" s="39"/>
      <c r="K17" s="39"/>
      <c r="L17" s="39"/>
      <c r="M17" s="39"/>
      <c r="N17" s="39"/>
      <c r="O17" s="39"/>
      <c r="P17" s="39"/>
    </row>
    <row r="18" spans="1:16" ht="283.8" customHeight="1" x14ac:dyDescent="0.3">
      <c r="A18" s="40" t="s">
        <v>30</v>
      </c>
      <c r="B18" s="41"/>
      <c r="C18" s="41"/>
      <c r="D18" s="41"/>
      <c r="E18" s="41"/>
      <c r="F18" s="41"/>
      <c r="G18" s="41"/>
      <c r="H18" s="41"/>
      <c r="I18" s="41"/>
      <c r="J18" s="41"/>
      <c r="K18" s="41"/>
      <c r="L18" s="41"/>
      <c r="M18" s="41"/>
      <c r="N18" s="41"/>
      <c r="O18" s="41"/>
      <c r="P18" s="41"/>
    </row>
  </sheetData>
  <mergeCells count="23">
    <mergeCell ref="A17:P17"/>
    <mergeCell ref="A18:P18"/>
    <mergeCell ref="N9:N12"/>
    <mergeCell ref="H11:H12"/>
    <mergeCell ref="H9:J10"/>
    <mergeCell ref="A16:P16"/>
    <mergeCell ref="M9:M12"/>
    <mergeCell ref="B15:O15"/>
    <mergeCell ref="A7:P7"/>
    <mergeCell ref="A9:A12"/>
    <mergeCell ref="B9:B12"/>
    <mergeCell ref="E9:E12"/>
    <mergeCell ref="G9:G12"/>
    <mergeCell ref="K9:K12"/>
    <mergeCell ref="L9:L12"/>
    <mergeCell ref="A8:P8"/>
    <mergeCell ref="I11:I12"/>
    <mergeCell ref="J11:J12"/>
    <mergeCell ref="O9:O12"/>
    <mergeCell ref="P9:P12"/>
    <mergeCell ref="F9:F12"/>
    <mergeCell ref="C9:C12"/>
    <mergeCell ref="D9:D12"/>
  </mergeCells>
  <pageMargins left="0.25" right="0.25"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6:K18"/>
  <sheetViews>
    <sheetView topLeftCell="A6" workbookViewId="0">
      <selection activeCell="I8" sqref="I8:J8"/>
    </sheetView>
  </sheetViews>
  <sheetFormatPr defaultRowHeight="14.4" x14ac:dyDescent="0.3"/>
  <cols>
    <col min="1" max="1" width="79.6640625" customWidth="1"/>
    <col min="11" max="11" width="14.6640625" customWidth="1"/>
  </cols>
  <sheetData>
    <row r="6" spans="1:11" ht="62.4" x14ac:dyDescent="0.3">
      <c r="A6" s="12" t="s">
        <v>14</v>
      </c>
    </row>
    <row r="7" spans="1:11" ht="15.6" x14ac:dyDescent="0.3">
      <c r="A7" s="11"/>
    </row>
    <row r="8" spans="1:11" x14ac:dyDescent="0.3">
      <c r="B8">
        <v>250</v>
      </c>
      <c r="C8">
        <v>22.7</v>
      </c>
      <c r="D8">
        <f>B8*C8</f>
        <v>5675</v>
      </c>
      <c r="H8">
        <v>180</v>
      </c>
      <c r="I8">
        <v>24.3</v>
      </c>
      <c r="J8">
        <f>H8*I8</f>
        <v>4374</v>
      </c>
    </row>
    <row r="9" spans="1:11" x14ac:dyDescent="0.3">
      <c r="B9">
        <v>1000</v>
      </c>
      <c r="C9">
        <v>14.4</v>
      </c>
      <c r="D9">
        <f t="shared" ref="D9:D13" si="0">B9*C9</f>
        <v>14400</v>
      </c>
      <c r="H9">
        <v>29</v>
      </c>
      <c r="I9">
        <v>309.89999999999998</v>
      </c>
      <c r="J9">
        <f>H9*I9</f>
        <v>8987.0999999999985</v>
      </c>
    </row>
    <row r="10" spans="1:11" x14ac:dyDescent="0.3">
      <c r="B10">
        <v>2</v>
      </c>
      <c r="C10">
        <v>84.02</v>
      </c>
      <c r="D10">
        <f t="shared" si="0"/>
        <v>168.04</v>
      </c>
      <c r="H10">
        <v>1</v>
      </c>
      <c r="I10">
        <v>325.7</v>
      </c>
      <c r="J10">
        <f>H10*I10</f>
        <v>325.7</v>
      </c>
    </row>
    <row r="11" spans="1:11" x14ac:dyDescent="0.3">
      <c r="B11">
        <v>200</v>
      </c>
      <c r="C11">
        <v>17</v>
      </c>
      <c r="D11">
        <f t="shared" si="0"/>
        <v>3400</v>
      </c>
      <c r="J11">
        <f>SUM(J8:J10)</f>
        <v>13686.8</v>
      </c>
    </row>
    <row r="12" spans="1:11" x14ac:dyDescent="0.3">
      <c r="B12">
        <v>20</v>
      </c>
      <c r="C12">
        <v>92</v>
      </c>
      <c r="D12">
        <f t="shared" si="0"/>
        <v>1840</v>
      </c>
    </row>
    <row r="13" spans="1:11" x14ac:dyDescent="0.3">
      <c r="B13">
        <v>10</v>
      </c>
      <c r="C13">
        <v>66.7</v>
      </c>
      <c r="D13">
        <f t="shared" si="0"/>
        <v>667</v>
      </c>
      <c r="J13">
        <v>13686.8</v>
      </c>
    </row>
    <row r="14" spans="1:11" x14ac:dyDescent="0.3">
      <c r="D14">
        <f>SUM(D8:D13)</f>
        <v>26150.04</v>
      </c>
    </row>
    <row r="15" spans="1:11" x14ac:dyDescent="0.3">
      <c r="K15">
        <f>J13-J11</f>
        <v>0</v>
      </c>
    </row>
    <row r="16" spans="1:11" x14ac:dyDescent="0.3">
      <c r="E16">
        <v>26150.04</v>
      </c>
    </row>
    <row r="18" spans="4:4" x14ac:dyDescent="0.3">
      <c r="D18">
        <f>E16-D14</f>
        <v>0</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Лист2</vt:lpstr>
      <vt:lpstr>Лист3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2026-04-15T08:28:34Z</dcterms:modified>
</cp:coreProperties>
</file>