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0F9E720F-EF15-44D5-AC9E-A6649917D959}" xr6:coauthVersionLast="36" xr6:coauthVersionMax="36" xr10:uidLastSave="{00000000-0000-0000-0000-000000000000}"/>
  <bookViews>
    <workbookView xWindow="0" yWindow="0" windowWidth="20496" windowHeight="7752" xr2:uid="{00000000-000D-0000-FFFF-FFFF00000000}"/>
  </bookViews>
  <sheets>
    <sheet name="Лист2" sheetId="2" r:id="rId1"/>
    <sheet name="Лист3" sheetId="3" r:id="rId2"/>
  </sheets>
  <calcPr calcId="191029"/>
</workbook>
</file>

<file path=xl/calcChain.xml><?xml version="1.0" encoding="utf-8"?>
<calcChain xmlns="http://schemas.openxmlformats.org/spreadsheetml/2006/main">
  <c r="P14" i="2" l="1"/>
  <c r="P15" i="2" l="1"/>
  <c r="J10" i="3" l="1"/>
  <c r="J9" i="3"/>
  <c r="J8" i="3"/>
  <c r="D9" i="3"/>
  <c r="D10" i="3"/>
  <c r="D11" i="3"/>
  <c r="D12" i="3"/>
  <c r="D13" i="3"/>
  <c r="D8" i="3"/>
  <c r="D14" i="3" l="1"/>
  <c r="D18" i="3" s="1"/>
  <c r="J11" i="3"/>
  <c r="K15" i="3" s="1"/>
</calcChain>
</file>

<file path=xl/sharedStrings.xml><?xml version="1.0" encoding="utf-8"?>
<sst xmlns="http://schemas.openxmlformats.org/spreadsheetml/2006/main" count="42" uniqueCount="41">
  <si>
    <t>СОГЛАСОВАНО</t>
  </si>
  <si>
    <t>УТВЕРЖДАЮ</t>
  </si>
  <si>
    <t xml:space="preserve">администрации Пушкинского района </t>
  </si>
  <si>
    <t>Санкт-Петербурга</t>
  </si>
  <si>
    <t>№ п/п</t>
  </si>
  <si>
    <t>Ед. изм.</t>
  </si>
  <si>
    <t>Цена за ед., руб. с НДС</t>
  </si>
  <si>
    <t>Наименование товара</t>
  </si>
  <si>
    <t>Расчет-обоснование цены контракта, заключаемого с единственным поставщиком (подрядчиком, исполнителем)</t>
  </si>
  <si>
    <t>Наименование и Код ККН</t>
  </si>
  <si>
    <t>Наименьшая цена за ед. руб.</t>
  </si>
  <si>
    <t>Цена из реестра товаров руб.</t>
  </si>
  <si>
    <t>Определнение цены контракта проведено на основании метода сопоставимых рыночных цен (анализ рынка), нормативного, в соответствии с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</si>
  <si>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Цена из реестра контрактов руб.</t>
  </si>
  <si>
    <t xml:space="preserve">В связис необходимостью обеспечения 75% закупок малого объяма посредством подсистемы "Электронный магазин", для обоснования цены контракта Вам предлагается использовать следующую форму расчета обоснования цены.  </t>
  </si>
  <si>
    <t>Пушкинского района СПб</t>
  </si>
  <si>
    <t>_</t>
  </si>
  <si>
    <t xml:space="preserve">________________ </t>
  </si>
  <si>
    <t xml:space="preserve">Кол-во </t>
  </si>
  <si>
    <t>М. В. Тарасова</t>
  </si>
  <si>
    <t>Характеристики товара</t>
  </si>
  <si>
    <t>Наименьшая цена за ед. из столбцов             с 7-13              руб.</t>
  </si>
  <si>
    <t>____________</t>
  </si>
  <si>
    <t>Заведующий ГБДОУ детский сад № 40</t>
  </si>
  <si>
    <t xml:space="preserve">Начальник отдела образования </t>
  </si>
  <si>
    <t>Итого по позиции          с НДС,             руб.</t>
  </si>
  <si>
    <t xml:space="preserve">Расчет составил: контрактный управляющий _________________________ Корсакова И. М.                                                         </t>
  </si>
  <si>
    <t>И. Н. Орловская</t>
  </si>
  <si>
    <t>Адрес поставки</t>
  </si>
  <si>
    <t>Итого, в том числе НДС, руб.</t>
  </si>
  <si>
    <t>Начальная (максимальная) цена контракта (начальная сумма цен единицы товара, работы, услуги) определена и обоснована в соответствии с требованиями статьи 22 Закона 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посредством применения следующего метода: сопоставимых рыночных цен (анализа рынка).
Метод сопоставимых рыночных цен (анализа рынка) заключается в установлении начальной (максимальной) цены контракта на основании информации о рыночных ценах идентичных товаров, работ, услуг, планируемых к закупкам, или при их отсутствии однородных товаров, работ, услуг.
При применении метода сопоставимых рыночных цен (анализа рынка) информация о ценах товаров, работ, услуг должна быть получена с учетом сопоставимых с условиями планируемой закупки коммерческих и (или) финансовых условий поставок товаров, выполнения работ, оказания услуг.
При применении метода сопоставимых рыночных цен (анализа рынка) заказчик может использовать обоснованные им коэффициенты или индексы для пересчета цен товаров, работ, услуг с учетом различий в характеристиках товаров, коммерческих и (или) финансовых условий поставок товаров, выполнения работ, оказания услуг.
В целях применения метода сопоставимых рыночных цен (анализа рынка) могут использоваться общедоступная информация о рыночных ценах товаров, работ, услуг в соответствии с частью 18 статьи 22 Закона, информация о ценах товаров, работ, услуг, полученная по запросу заказчика у поставщиков (подрядчиков, исполнителей), осуществляющих поставки идентичных товаров, работ, услуг, планируемых к закупкам, или при их отсутствии однородных товаров, работ, услуг, а также информация, полученная в результате размещения запросов цен товаров, работ, услуг в единой информационной системе.
В соответствии с распоряжением Комитета по государственному заказу Санкт-Петербурга от 24.08.2016 № 160-р «Об утверждении Порядка формирования и ведения Реестра товаров для обеспечения нужд Санкт-Петербурга» реестр товаров для обеспечения нужд 
Санкт-Петербурга применяется заказчиками при определении начальной (максимальной) цены контракта, начальной цены единицы товара, работы, услуги, начальной суммы цен указанных единиц (в случае если количество поставляемых товаров, объем подлежащих выполнению работ, оказанию услуг невозможно определить) методом сопоставимых рыночных цен. Средняя цена единицы товара используется при определении начальной (максимальной) цены контракта, начальной цены единицы товара, работы, услуги, начальной суммы цен указанных единиц (в случае если количество поставляемых товаров, объем подлежащих выполнению работ, оказанию услуг невозможно определить) методом сопоставимых рыночных цен.
При наступлении одного из случаев, установленных подпунктом "г" пункта 7 Постановления N 1875 (а именно: осуществляется закупка товаров,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 особенности определения начальной (максимальной) цены контракта,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перечне N 1 (Приложение N 1 к Постановлению N 1875) и(или) перечне N 2 (Приложение N 2 к Постановлению N 1875), предусмотренные подпунктом "в" пункта 7 Постановления N 1875, не применяются.
При описании являющегося объектом закупки товара (в том числе поставляемого при выполнении закупаемой работы, оказании закупаемой услуги), в отношении которого установлены предусмотренные пунктом 1 части 2 статьи 14 Закона запрет, ограничение или преимущество, указаны характеристики товара российского происхождения</t>
  </si>
  <si>
    <t>л; дм[3*] (Литр; кубический дециметр)</t>
  </si>
  <si>
    <t>Мыло туалетное жидкое</t>
  </si>
  <si>
    <t>20.41.31.130-015Мыло туалетное жидкое тип 9 20.41.31.130-00000002 Мыло туалетное жидкое</t>
  </si>
  <si>
    <t>Наличие антибактериального компонента				Нет	-
Наличие ароматической отдушки			Да; Нет		-
Марка мыла				Детское (Д)	-
Вид упаковки				Бутылка пластиковая	-
Объем				500	СМ3; МЛ
Дозатор				Наличие	-
Соответствие нормативно-технической документации			ТР ТС 009/2011; ГОСТ 31696-2012; ТУ производителя		-</t>
  </si>
  <si>
    <t>Ценовое предложение вх.-55 от 15.04.2026</t>
  </si>
  <si>
    <t>Ценовое предложение вх.-56 от 15.04.2026</t>
  </si>
  <si>
    <t>Ценовое предложение вх.-57 от 15.04.2026</t>
  </si>
  <si>
    <t>Цена из распоряж КГЗ №100-р руб. №671</t>
  </si>
  <si>
    <t>196657, город Санкт-Петербург, внутригородская территория (внутригородское муниципальное образование) города федерального значения поселок Шушары, территория Новая Ижора, улица Лангеловская, дом 8, литера А</t>
  </si>
  <si>
    <t>на поставку мыла туалетного жидкого для нужд ГБДОУ детский сад № 40 Пушкинского района СПб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</si>
</sst>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2"/>
      <color theme="1"/>
      <name val="Calibri"/>
      <family val="2"/>
      <charset val="204"/>
      <scheme val="minor"/>
    </font>
    <font>
      <sz val="9"/>
      <name val="Times New Roman"/>
      <family val="1"/>
      <charset val="204"/>
    </font>
    <font>
      <sz val="11"/>
      <color theme="1"/>
      <name val="Calibri"/>
      <family val="2"/>
      <scheme val="minor"/>
    </font>
    <font>
      <sz val="9"/>
      <color theme="1"/>
      <name val="Times New Roman"/>
      <family val="1"/>
      <charset val="204"/>
    </font>
    <font>
      <sz val="10"/>
      <color rgb="FF000000"/>
      <name val="Times New Roman"/>
      <family val="1"/>
      <charset val="204"/>
    </font>
    <font>
      <sz val="9"/>
      <color rgb="FF000000"/>
      <name val="Times New Roman"/>
      <family val="1"/>
      <charset val="204"/>
    </font>
    <font>
      <sz val="10"/>
      <color theme="1"/>
      <name val="Times New Roman"/>
      <family val="1"/>
      <charset val="204"/>
    </font>
    <font>
      <sz val="12"/>
      <color theme="1"/>
      <name val="Calibri"/>
      <family val="2"/>
      <scheme val="minor"/>
    </font>
    <font>
      <sz val="8"/>
      <color theme="1"/>
      <name val="Times New Roman"/>
      <family val="1"/>
      <charset val="204"/>
    </font>
    <font>
      <b/>
      <sz val="11"/>
      <color rgb="FF000000"/>
      <name val="Times New Roman"/>
      <family val="1"/>
      <charset val="204"/>
    </font>
    <font>
      <sz val="7"/>
      <color theme="1"/>
      <name val="Times New Roman"/>
      <family val="1"/>
      <charset val="204"/>
    </font>
    <font>
      <b/>
      <sz val="10"/>
      <color theme="1"/>
      <name val="Times New Roman"/>
      <family val="1"/>
      <charset val="204"/>
    </font>
    <font>
      <sz val="10"/>
      <color theme="1"/>
      <name val="Calibri"/>
      <family val="2"/>
      <charset val="204"/>
      <scheme val="minor"/>
    </font>
    <font>
      <sz val="10"/>
      <color theme="1"/>
      <name val="Calibri"/>
      <family val="2"/>
      <scheme val="minor"/>
    </font>
    <font>
      <sz val="8"/>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8" fillId="0" borderId="0"/>
  </cellStyleXfs>
  <cellXfs count="44">
    <xf numFmtId="0" fontId="0" fillId="0" borderId="0" xfId="0"/>
    <xf numFmtId="0" fontId="4" fillId="0" borderId="0" xfId="0" applyFont="1"/>
    <xf numFmtId="0" fontId="1" fillId="0" borderId="0" xfId="0" applyFont="1"/>
    <xf numFmtId="0" fontId="3" fillId="0" borderId="0" xfId="0" applyFont="1"/>
    <xf numFmtId="0" fontId="5" fillId="0" borderId="0" xfId="0" applyFont="1"/>
    <xf numFmtId="0" fontId="3" fillId="0" borderId="0" xfId="0" applyFont="1" applyBorder="1" applyAlignment="1">
      <alignment horizontal="left" vertical="center" wrapText="1"/>
    </xf>
    <xf numFmtId="0" fontId="3" fillId="0" borderId="0" xfId="0" applyFont="1" applyBorder="1" applyAlignment="1">
      <alignment horizontal="left" vertical="center" wrapText="1"/>
    </xf>
    <xf numFmtId="0" fontId="6" fillId="0" borderId="0" xfId="0" applyFont="1" applyAlignment="1">
      <alignment wrapText="1"/>
    </xf>
    <xf numFmtId="0" fontId="12" fillId="0" borderId="4" xfId="0" applyFont="1" applyBorder="1" applyAlignment="1">
      <alignment horizontal="center" vertical="top" wrapText="1"/>
    </xf>
    <xf numFmtId="0" fontId="12" fillId="0" borderId="4" xfId="0" applyFont="1" applyBorder="1" applyAlignment="1">
      <alignment horizontal="center" vertical="center" wrapText="1"/>
    </xf>
    <xf numFmtId="0" fontId="9" fillId="0" borderId="4" xfId="0" applyNumberFormat="1" applyFont="1" applyBorder="1" applyAlignment="1">
      <alignment horizontal="center" vertical="center" wrapText="1"/>
    </xf>
    <xf numFmtId="0" fontId="13" fillId="0" borderId="0" xfId="0" applyFont="1"/>
    <xf numFmtId="0" fontId="13" fillId="0" borderId="0" xfId="0" applyFont="1" applyAlignment="1">
      <alignment wrapText="1"/>
    </xf>
    <xf numFmtId="0" fontId="2" fillId="0" borderId="0" xfId="0" applyFont="1" applyAlignment="1">
      <alignment vertical="center"/>
    </xf>
    <xf numFmtId="0" fontId="3" fillId="0" borderId="4" xfId="0" applyFont="1" applyBorder="1" applyAlignment="1">
      <alignment horizontal="center" vertical="top" wrapText="1"/>
    </xf>
    <xf numFmtId="0" fontId="7" fillId="0" borderId="4" xfId="0" applyNumberFormat="1" applyFont="1" applyBorder="1" applyAlignment="1">
      <alignment horizontal="center" vertical="center" wrapText="1"/>
    </xf>
    <xf numFmtId="2" fontId="11" fillId="0" borderId="4" xfId="0" applyNumberFormat="1" applyFont="1" applyFill="1" applyBorder="1" applyAlignment="1">
      <alignment horizontal="center" vertical="center" shrinkToFit="1"/>
    </xf>
    <xf numFmtId="1" fontId="10" fillId="0" borderId="4" xfId="0" applyNumberFormat="1" applyFont="1" applyFill="1" applyBorder="1" applyAlignment="1">
      <alignment horizontal="center" vertical="center" shrinkToFit="1"/>
    </xf>
    <xf numFmtId="0" fontId="11" fillId="0" borderId="4" xfId="0" applyNumberFormat="1" applyFont="1" applyFill="1" applyBorder="1" applyAlignment="1">
      <alignment horizontal="center" vertical="center" shrinkToFit="1"/>
    </xf>
    <xf numFmtId="2" fontId="15" fillId="0" borderId="4" xfId="0" applyNumberFormat="1" applyFont="1" applyFill="1" applyBorder="1" applyAlignment="1">
      <alignment horizontal="center" vertical="center" shrinkToFit="1"/>
    </xf>
    <xf numFmtId="1" fontId="5" fillId="0" borderId="4" xfId="0" applyNumberFormat="1" applyFont="1" applyFill="1" applyBorder="1" applyAlignment="1">
      <alignment horizontal="center" vertical="center" shrinkToFit="1"/>
    </xf>
    <xf numFmtId="0" fontId="9" fillId="0" borderId="4" xfId="0" applyFont="1" applyBorder="1" applyAlignment="1">
      <alignment horizontal="center" vertical="center" wrapText="1"/>
    </xf>
    <xf numFmtId="0" fontId="16" fillId="0" borderId="4" xfId="0" applyFont="1" applyBorder="1" applyAlignment="1">
      <alignment horizontal="left" vertical="center" wrapText="1"/>
    </xf>
    <xf numFmtId="0" fontId="16" fillId="0" borderId="4" xfId="0" applyFont="1" applyBorder="1" applyAlignment="1">
      <alignment horizontal="center" vertical="center" wrapText="1"/>
    </xf>
    <xf numFmtId="2" fontId="7" fillId="0" borderId="4" xfId="0" applyNumberFormat="1" applyFont="1" applyBorder="1" applyAlignment="1">
      <alignment horizontal="center" vertical="center" wrapText="1"/>
    </xf>
    <xf numFmtId="0" fontId="12" fillId="0" borderId="0" xfId="0" applyFont="1" applyAlignment="1">
      <alignment horizontal="justify"/>
    </xf>
    <xf numFmtId="0" fontId="18" fillId="0" borderId="0" xfId="0" applyFont="1" applyAlignment="1"/>
    <xf numFmtId="14" fontId="20" fillId="0" borderId="0" xfId="0" applyNumberFormat="1" applyFont="1" applyFill="1" applyAlignment="1">
      <alignment horizontal="left" wrapText="1"/>
    </xf>
    <xf numFmtId="0" fontId="20" fillId="0" borderId="0" xfId="0" applyFont="1" applyFill="1" applyAlignment="1">
      <alignment horizontal="left"/>
    </xf>
    <xf numFmtId="0" fontId="7" fillId="0" borderId="4" xfId="0" applyFont="1" applyBorder="1" applyAlignment="1">
      <alignment horizontal="center" vertical="top" wrapText="1"/>
    </xf>
    <xf numFmtId="0" fontId="7" fillId="0" borderId="4" xfId="0" applyFont="1" applyFill="1" applyBorder="1" applyAlignment="1">
      <alignment horizontal="center" vertical="top" wrapText="1"/>
    </xf>
    <xf numFmtId="0" fontId="9" fillId="0" borderId="4" xfId="0" applyFont="1" applyBorder="1" applyAlignment="1">
      <alignment horizontal="center" vertical="center" wrapText="1"/>
    </xf>
    <xf numFmtId="0" fontId="14" fillId="0" borderId="0" xfId="0" applyFont="1" applyBorder="1" applyAlignment="1">
      <alignment horizontal="center" vertical="top" wrapText="1"/>
    </xf>
    <xf numFmtId="0" fontId="17" fillId="0" borderId="5" xfId="0" applyFont="1" applyBorder="1" applyAlignment="1">
      <alignment horizontal="right" vertical="center" wrapText="1"/>
    </xf>
    <xf numFmtId="0" fontId="19" fillId="0" borderId="7" xfId="0" applyFont="1" applyBorder="1" applyAlignment="1">
      <alignment horizontal="right" vertical="center" wrapText="1"/>
    </xf>
    <xf numFmtId="0" fontId="19" fillId="0" borderId="6" xfId="0" applyFont="1" applyBorder="1" applyAlignment="1">
      <alignment horizontal="right" vertical="center" wrapText="1"/>
    </xf>
    <xf numFmtId="0" fontId="17" fillId="0" borderId="0" xfId="0" applyFont="1" applyAlignment="1">
      <alignment horizontal="center"/>
    </xf>
    <xf numFmtId="0" fontId="9" fillId="0" borderId="4" xfId="0" applyFont="1" applyBorder="1" applyAlignment="1">
      <alignment horizontal="center" vertical="top"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7" fillId="0" borderId="0" xfId="0" applyFont="1" applyAlignment="1">
      <alignment horizontal="center" wrapText="1"/>
    </xf>
    <xf numFmtId="0" fontId="9"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cellXfs>
  <cellStyles count="2">
    <cellStyle name="Обычный" xfId="0" builtinId="0"/>
    <cellStyle name="Обычный 3"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133351</xdr:colOff>
      <xdr:row>15</xdr:row>
      <xdr:rowOff>312420</xdr:rowOff>
    </xdr:from>
    <xdr:to>
      <xdr:col>1</xdr:col>
      <xdr:colOff>414529</xdr:colOff>
      <xdr:row>15</xdr:row>
      <xdr:rowOff>312420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1" y="5768340"/>
          <a:ext cx="281178" cy="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133351</xdr:colOff>
      <xdr:row>0</xdr:row>
      <xdr:rowOff>0</xdr:rowOff>
    </xdr:from>
    <xdr:to>
      <xdr:col>1</xdr:col>
      <xdr:colOff>414529</xdr:colOff>
      <xdr:row>0</xdr:row>
      <xdr:rowOff>0</xdr:rowOff>
    </xdr:to>
    <xdr:pic>
      <xdr:nvPicPr>
        <xdr:cNvPr id="13" name="Рисунок 12">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6" y="79390875"/>
          <a:ext cx="2811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S18"/>
  <sheetViews>
    <sheetView tabSelected="1" topLeftCell="A10" zoomScale="145" zoomScaleNormal="145" workbookViewId="0">
      <selection activeCell="A8" sqref="A8:P8"/>
    </sheetView>
  </sheetViews>
  <sheetFormatPr defaultRowHeight="14.4" x14ac:dyDescent="0.3"/>
  <cols>
    <col min="1" max="1" width="4.109375" customWidth="1"/>
    <col min="2" max="2" width="11.5546875" customWidth="1"/>
    <col min="3" max="3" width="13" customWidth="1"/>
    <col min="4" max="4" width="23.33203125" customWidth="1"/>
    <col min="5" max="5" width="8.44140625" customWidth="1"/>
    <col min="6" max="6" width="4.109375" customWidth="1"/>
    <col min="7" max="7" width="2.6640625" customWidth="1"/>
    <col min="8" max="8" width="9.5546875" customWidth="1"/>
    <col min="9" max="9" width="10.21875" customWidth="1"/>
    <col min="10" max="10" width="9.88671875" customWidth="1"/>
    <col min="11" max="11" width="5.88671875" customWidth="1"/>
    <col min="12" max="12" width="7.5546875" customWidth="1"/>
    <col min="13" max="13" width="6.33203125" customWidth="1"/>
    <col min="14" max="14" width="7" customWidth="1"/>
    <col min="15" max="15" width="7.77734375" customWidth="1"/>
    <col min="16" max="16" width="8.6640625" customWidth="1"/>
    <col min="17" max="18" width="9.109375" customWidth="1"/>
    <col min="19" max="19" width="12.33203125" customWidth="1"/>
  </cols>
  <sheetData>
    <row r="1" spans="1:19" x14ac:dyDescent="0.3">
      <c r="A1" s="5"/>
      <c r="B1" s="1" t="s">
        <v>0</v>
      </c>
      <c r="C1" s="1"/>
      <c r="D1" s="1"/>
      <c r="E1" s="2"/>
      <c r="F1" s="2"/>
      <c r="G1" s="5"/>
      <c r="H1" s="5"/>
      <c r="I1" s="6"/>
      <c r="J1" s="6"/>
      <c r="K1" s="1" t="s">
        <v>1</v>
      </c>
      <c r="L1" s="2"/>
      <c r="M1" s="2"/>
      <c r="N1" s="2"/>
      <c r="O1" s="2"/>
      <c r="P1" s="2"/>
      <c r="Q1" s="2"/>
      <c r="R1" s="2"/>
      <c r="S1" s="2"/>
    </row>
    <row r="2" spans="1:19" ht="15.6" x14ac:dyDescent="0.3">
      <c r="A2" s="5"/>
      <c r="B2" s="3" t="s">
        <v>24</v>
      </c>
      <c r="C2" s="3"/>
      <c r="D2" s="3"/>
      <c r="E2" s="2"/>
      <c r="F2" s="2"/>
      <c r="G2" s="5"/>
      <c r="H2" s="5"/>
      <c r="I2" s="6"/>
      <c r="J2" s="6"/>
      <c r="K2" s="13" t="s">
        <v>23</v>
      </c>
      <c r="L2" s="2"/>
      <c r="M2" s="2"/>
      <c r="N2" s="2"/>
      <c r="O2" s="2"/>
      <c r="P2" s="2"/>
      <c r="Q2" s="2"/>
      <c r="R2" s="2"/>
      <c r="S2" s="2"/>
    </row>
    <row r="3" spans="1:19" ht="15.6" x14ac:dyDescent="0.3">
      <c r="A3" s="5"/>
      <c r="B3" s="3" t="s">
        <v>2</v>
      </c>
      <c r="C3" s="3"/>
      <c r="D3" s="3"/>
      <c r="E3" s="2"/>
      <c r="F3" s="2"/>
      <c r="G3" s="5"/>
      <c r="H3" s="5"/>
      <c r="I3" s="6"/>
      <c r="J3" s="6"/>
      <c r="K3" s="13" t="s">
        <v>15</v>
      </c>
      <c r="L3" s="2"/>
      <c r="M3" s="2"/>
      <c r="N3" s="2"/>
      <c r="O3" s="2"/>
      <c r="P3" s="2"/>
      <c r="Q3" s="2"/>
      <c r="R3" s="2"/>
      <c r="S3" s="2"/>
    </row>
    <row r="4" spans="1:19" x14ac:dyDescent="0.3">
      <c r="A4" s="5"/>
      <c r="B4" s="3" t="s">
        <v>3</v>
      </c>
      <c r="C4" s="3"/>
      <c r="D4" s="3"/>
      <c r="E4" s="2"/>
      <c r="F4" s="2"/>
      <c r="G4" s="5"/>
      <c r="H4" s="5"/>
      <c r="I4" s="6"/>
      <c r="J4" s="6"/>
      <c r="K4" s="4"/>
      <c r="L4" s="2"/>
      <c r="M4" s="2"/>
      <c r="N4" s="2"/>
      <c r="O4" s="2"/>
      <c r="P4" s="2"/>
      <c r="Q4" s="2"/>
      <c r="R4" s="2"/>
      <c r="S4" s="2"/>
    </row>
    <row r="5" spans="1:19" ht="27" customHeight="1" x14ac:dyDescent="0.3">
      <c r="A5" s="5"/>
      <c r="B5" s="3" t="s">
        <v>22</v>
      </c>
      <c r="C5" s="3"/>
      <c r="D5" s="3" t="s">
        <v>27</v>
      </c>
      <c r="E5" s="2"/>
      <c r="F5" s="2"/>
      <c r="G5" s="5"/>
      <c r="H5" s="5"/>
      <c r="I5" s="6"/>
      <c r="J5" s="6"/>
      <c r="K5" s="4" t="s">
        <v>17</v>
      </c>
      <c r="L5" s="2"/>
      <c r="M5" s="3" t="s">
        <v>19</v>
      </c>
      <c r="N5" s="2"/>
      <c r="O5" s="2"/>
      <c r="P5" s="2"/>
      <c r="Q5" s="2"/>
      <c r="R5" s="2"/>
      <c r="S5" s="2"/>
    </row>
    <row r="6" spans="1:19" x14ac:dyDescent="0.3">
      <c r="A6" s="5"/>
      <c r="B6" s="3"/>
      <c r="C6" s="3"/>
      <c r="D6" s="3"/>
      <c r="E6" s="2"/>
      <c r="F6" s="2"/>
      <c r="G6" s="5"/>
      <c r="H6" s="5"/>
      <c r="I6" s="6"/>
      <c r="J6" s="6"/>
      <c r="K6" s="4"/>
      <c r="L6" s="2"/>
      <c r="M6" s="2"/>
      <c r="N6" s="2"/>
      <c r="O6" s="2"/>
      <c r="P6" s="2"/>
      <c r="Q6" s="2"/>
      <c r="R6" s="2"/>
      <c r="S6" s="2"/>
    </row>
    <row r="7" spans="1:19" ht="12.6" customHeight="1" x14ac:dyDescent="0.3">
      <c r="A7" s="36" t="s">
        <v>8</v>
      </c>
      <c r="B7" s="36"/>
      <c r="C7" s="36"/>
      <c r="D7" s="36"/>
      <c r="E7" s="36"/>
      <c r="F7" s="36"/>
      <c r="G7" s="36"/>
      <c r="H7" s="36"/>
      <c r="I7" s="36"/>
      <c r="J7" s="36"/>
      <c r="K7" s="36"/>
      <c r="L7" s="36"/>
      <c r="M7" s="36"/>
      <c r="N7" s="36"/>
      <c r="O7" s="36"/>
      <c r="P7" s="36"/>
      <c r="Q7" s="2"/>
      <c r="R7" s="2"/>
      <c r="S7" s="2"/>
    </row>
    <row r="8" spans="1:19" ht="16.2" customHeight="1" x14ac:dyDescent="0.3">
      <c r="A8" s="40" t="s">
        <v>40</v>
      </c>
      <c r="B8" s="40"/>
      <c r="C8" s="40"/>
      <c r="D8" s="40"/>
      <c r="E8" s="40"/>
      <c r="F8" s="40"/>
      <c r="G8" s="40"/>
      <c r="H8" s="40"/>
      <c r="I8" s="40"/>
      <c r="J8" s="40"/>
      <c r="K8" s="40"/>
      <c r="L8" s="40"/>
      <c r="M8" s="40"/>
      <c r="N8" s="40"/>
      <c r="O8" s="40"/>
      <c r="P8" s="40"/>
      <c r="Q8" s="7"/>
      <c r="R8" s="7"/>
      <c r="S8" s="7"/>
    </row>
    <row r="9" spans="1:19" ht="14.4" customHeight="1" x14ac:dyDescent="0.3">
      <c r="A9" s="37" t="s">
        <v>4</v>
      </c>
      <c r="B9" s="38" t="s">
        <v>7</v>
      </c>
      <c r="C9" s="41" t="s">
        <v>28</v>
      </c>
      <c r="D9" s="41" t="s">
        <v>20</v>
      </c>
      <c r="E9" s="39" t="s">
        <v>9</v>
      </c>
      <c r="F9" s="31" t="s">
        <v>5</v>
      </c>
      <c r="G9" s="31" t="s">
        <v>18</v>
      </c>
      <c r="H9" s="31" t="s">
        <v>6</v>
      </c>
      <c r="I9" s="31"/>
      <c r="J9" s="31"/>
      <c r="K9" s="29" t="s">
        <v>10</v>
      </c>
      <c r="L9" s="29" t="s">
        <v>11</v>
      </c>
      <c r="M9" s="29" t="s">
        <v>13</v>
      </c>
      <c r="N9" s="29" t="s">
        <v>38</v>
      </c>
      <c r="O9" s="29" t="s">
        <v>21</v>
      </c>
      <c r="P9" s="29" t="s">
        <v>25</v>
      </c>
      <c r="Q9" s="2"/>
      <c r="R9" s="2"/>
      <c r="S9" s="2"/>
    </row>
    <row r="10" spans="1:19" ht="15" customHeight="1" x14ac:dyDescent="0.3">
      <c r="A10" s="37"/>
      <c r="B10" s="38"/>
      <c r="C10" s="42"/>
      <c r="D10" s="42"/>
      <c r="E10" s="39"/>
      <c r="F10" s="31"/>
      <c r="G10" s="31"/>
      <c r="H10" s="31"/>
      <c r="I10" s="31"/>
      <c r="J10" s="31"/>
      <c r="K10" s="29"/>
      <c r="L10" s="29"/>
      <c r="M10" s="29"/>
      <c r="N10" s="29"/>
      <c r="O10" s="29"/>
      <c r="P10" s="29"/>
      <c r="Q10" s="2"/>
      <c r="R10" s="2"/>
      <c r="S10" s="2"/>
    </row>
    <row r="11" spans="1:19" ht="31.95" customHeight="1" x14ac:dyDescent="0.3">
      <c r="A11" s="37"/>
      <c r="B11" s="31"/>
      <c r="C11" s="42"/>
      <c r="D11" s="42"/>
      <c r="E11" s="31"/>
      <c r="F11" s="31"/>
      <c r="G11" s="31"/>
      <c r="H11" s="30" t="s">
        <v>35</v>
      </c>
      <c r="I11" s="30" t="s">
        <v>36</v>
      </c>
      <c r="J11" s="30" t="s">
        <v>37</v>
      </c>
      <c r="K11" s="29"/>
      <c r="L11" s="29"/>
      <c r="M11" s="29"/>
      <c r="N11" s="29"/>
      <c r="O11" s="29"/>
      <c r="P11" s="29"/>
      <c r="Q11" s="2"/>
      <c r="R11" s="2"/>
      <c r="S11" s="2"/>
    </row>
    <row r="12" spans="1:19" ht="19.8" customHeight="1" x14ac:dyDescent="0.3">
      <c r="A12" s="37"/>
      <c r="B12" s="31"/>
      <c r="C12" s="43"/>
      <c r="D12" s="43"/>
      <c r="E12" s="31"/>
      <c r="F12" s="31"/>
      <c r="G12" s="31"/>
      <c r="H12" s="30"/>
      <c r="I12" s="30"/>
      <c r="J12" s="30"/>
      <c r="K12" s="29"/>
      <c r="L12" s="29"/>
      <c r="M12" s="29"/>
      <c r="N12" s="29"/>
      <c r="O12" s="29"/>
      <c r="P12" s="29"/>
      <c r="Q12" s="2"/>
      <c r="R12" s="2"/>
      <c r="S12" s="2"/>
    </row>
    <row r="13" spans="1:19" x14ac:dyDescent="0.3">
      <c r="A13" s="8">
        <v>1</v>
      </c>
      <c r="B13" s="9">
        <v>2</v>
      </c>
      <c r="C13" s="9">
        <v>3</v>
      </c>
      <c r="D13" s="10">
        <v>4</v>
      </c>
      <c r="E13" s="10">
        <v>5</v>
      </c>
      <c r="F13" s="17">
        <v>6</v>
      </c>
      <c r="G13" s="18">
        <v>7</v>
      </c>
      <c r="H13" s="18">
        <v>8</v>
      </c>
      <c r="I13" s="18">
        <v>9</v>
      </c>
      <c r="J13" s="15">
        <v>10</v>
      </c>
      <c r="K13" s="15">
        <v>11</v>
      </c>
      <c r="L13" s="15">
        <v>12</v>
      </c>
      <c r="M13" s="15">
        <v>13</v>
      </c>
      <c r="N13" s="15">
        <v>14</v>
      </c>
      <c r="O13" s="15">
        <v>15</v>
      </c>
      <c r="P13" s="15">
        <v>16</v>
      </c>
    </row>
    <row r="14" spans="1:19" ht="142.19999999999999" customHeight="1" x14ac:dyDescent="0.3">
      <c r="A14" s="8">
        <v>1</v>
      </c>
      <c r="B14" s="21" t="s">
        <v>32</v>
      </c>
      <c r="C14" s="23" t="s">
        <v>39</v>
      </c>
      <c r="D14" s="22" t="s">
        <v>34</v>
      </c>
      <c r="E14" s="10" t="s">
        <v>33</v>
      </c>
      <c r="F14" s="10" t="s">
        <v>31</v>
      </c>
      <c r="G14" s="20">
        <v>30</v>
      </c>
      <c r="H14" s="16">
        <v>382</v>
      </c>
      <c r="I14" s="16">
        <v>392</v>
      </c>
      <c r="J14" s="16">
        <v>286</v>
      </c>
      <c r="K14" s="16">
        <v>286</v>
      </c>
      <c r="L14" s="16" t="s">
        <v>16</v>
      </c>
      <c r="M14" s="18" t="s">
        <v>16</v>
      </c>
      <c r="N14" s="24">
        <v>249.65</v>
      </c>
      <c r="O14" s="16">
        <v>249.65</v>
      </c>
      <c r="P14" s="16">
        <f>G14*O14</f>
        <v>7489.5</v>
      </c>
    </row>
    <row r="15" spans="1:19" ht="20.399999999999999" customHeight="1" x14ac:dyDescent="0.3">
      <c r="A15" s="14"/>
      <c r="B15" s="33" t="s">
        <v>29</v>
      </c>
      <c r="C15" s="34"/>
      <c r="D15" s="34"/>
      <c r="E15" s="34"/>
      <c r="F15" s="34"/>
      <c r="G15" s="34"/>
      <c r="H15" s="34"/>
      <c r="I15" s="34"/>
      <c r="J15" s="34"/>
      <c r="K15" s="34"/>
      <c r="L15" s="34"/>
      <c r="M15" s="34"/>
      <c r="N15" s="34"/>
      <c r="O15" s="35"/>
      <c r="P15" s="19">
        <f>SUM(P14:P14)</f>
        <v>7489.5</v>
      </c>
    </row>
    <row r="16" spans="1:19" ht="35.25" customHeight="1" x14ac:dyDescent="0.3">
      <c r="A16" s="32" t="s">
        <v>12</v>
      </c>
      <c r="B16" s="32"/>
      <c r="C16" s="32"/>
      <c r="D16" s="32"/>
      <c r="E16" s="32"/>
      <c r="F16" s="32"/>
      <c r="G16" s="32"/>
      <c r="H16" s="32"/>
      <c r="I16" s="32"/>
      <c r="J16" s="32"/>
      <c r="K16" s="32"/>
      <c r="L16" s="32"/>
      <c r="M16" s="32"/>
      <c r="N16" s="32"/>
      <c r="O16" s="32"/>
      <c r="P16" s="32"/>
    </row>
    <row r="17" spans="1:16" ht="12.6" customHeight="1" x14ac:dyDescent="0.3">
      <c r="A17" s="25" t="s">
        <v>26</v>
      </c>
      <c r="B17" s="26"/>
      <c r="C17" s="26"/>
      <c r="D17" s="26"/>
      <c r="E17" s="26"/>
      <c r="F17" s="26"/>
      <c r="G17" s="26"/>
      <c r="H17" s="26"/>
      <c r="I17" s="26"/>
      <c r="J17" s="26"/>
      <c r="K17" s="26"/>
      <c r="L17" s="26"/>
      <c r="M17" s="26"/>
      <c r="N17" s="26"/>
      <c r="O17" s="26"/>
      <c r="P17" s="26"/>
    </row>
    <row r="18" spans="1:16" ht="288" customHeight="1" x14ac:dyDescent="0.3">
      <c r="A18" s="27" t="s">
        <v>30</v>
      </c>
      <c r="B18" s="28"/>
      <c r="C18" s="28"/>
      <c r="D18" s="28"/>
      <c r="E18" s="28"/>
      <c r="F18" s="28"/>
      <c r="G18" s="28"/>
      <c r="H18" s="28"/>
      <c r="I18" s="28"/>
      <c r="J18" s="28"/>
      <c r="K18" s="28"/>
      <c r="L18" s="28"/>
      <c r="M18" s="28"/>
      <c r="N18" s="28"/>
      <c r="O18" s="28"/>
      <c r="P18" s="28"/>
    </row>
  </sheetData>
  <mergeCells count="23">
    <mergeCell ref="A7:P7"/>
    <mergeCell ref="A9:A12"/>
    <mergeCell ref="B9:B12"/>
    <mergeCell ref="E9:E12"/>
    <mergeCell ref="G9:G12"/>
    <mergeCell ref="K9:K12"/>
    <mergeCell ref="L9:L12"/>
    <mergeCell ref="A8:P8"/>
    <mergeCell ref="I11:I12"/>
    <mergeCell ref="J11:J12"/>
    <mergeCell ref="O9:O12"/>
    <mergeCell ref="P9:P12"/>
    <mergeCell ref="F9:F12"/>
    <mergeCell ref="C9:C12"/>
    <mergeCell ref="D9:D12"/>
    <mergeCell ref="A17:P17"/>
    <mergeCell ref="A18:P18"/>
    <mergeCell ref="N9:N12"/>
    <mergeCell ref="H11:H12"/>
    <mergeCell ref="H9:J10"/>
    <mergeCell ref="A16:P16"/>
    <mergeCell ref="M9:M12"/>
    <mergeCell ref="B15:O15"/>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K18"/>
  <sheetViews>
    <sheetView topLeftCell="A6" workbookViewId="0">
      <selection activeCell="I8" sqref="I8:J8"/>
    </sheetView>
  </sheetViews>
  <sheetFormatPr defaultRowHeight="14.4" x14ac:dyDescent="0.3"/>
  <cols>
    <col min="1" max="1" width="79.6640625" customWidth="1"/>
    <col min="11" max="11" width="14.6640625" customWidth="1"/>
  </cols>
  <sheetData>
    <row r="6" spans="1:11" ht="62.4" x14ac:dyDescent="0.3">
      <c r="A6" s="12" t="s">
        <v>14</v>
      </c>
    </row>
    <row r="7" spans="1:11" ht="15.6" x14ac:dyDescent="0.3">
      <c r="A7" s="11"/>
    </row>
    <row r="8" spans="1:11" x14ac:dyDescent="0.3">
      <c r="B8">
        <v>250</v>
      </c>
      <c r="C8">
        <v>22.7</v>
      </c>
      <c r="D8">
        <f>B8*C8</f>
        <v>5675</v>
      </c>
      <c r="H8">
        <v>180</v>
      </c>
      <c r="I8">
        <v>24.3</v>
      </c>
      <c r="J8">
        <f>H8*I8</f>
        <v>4374</v>
      </c>
    </row>
    <row r="9" spans="1:11" x14ac:dyDescent="0.3">
      <c r="B9">
        <v>1000</v>
      </c>
      <c r="C9">
        <v>14.4</v>
      </c>
      <c r="D9">
        <f t="shared" ref="D9:D13" si="0">B9*C9</f>
        <v>14400</v>
      </c>
      <c r="H9">
        <v>29</v>
      </c>
      <c r="I9">
        <v>309.89999999999998</v>
      </c>
      <c r="J9">
        <f>H9*I9</f>
        <v>8987.0999999999985</v>
      </c>
    </row>
    <row r="10" spans="1:11" x14ac:dyDescent="0.3">
      <c r="B10">
        <v>2</v>
      </c>
      <c r="C10">
        <v>84.02</v>
      </c>
      <c r="D10">
        <f t="shared" si="0"/>
        <v>168.04</v>
      </c>
      <c r="H10">
        <v>1</v>
      </c>
      <c r="I10">
        <v>325.7</v>
      </c>
      <c r="J10">
        <f>H10*I10</f>
        <v>325.7</v>
      </c>
    </row>
    <row r="11" spans="1:11" x14ac:dyDescent="0.3">
      <c r="B11">
        <v>200</v>
      </c>
      <c r="C11">
        <v>17</v>
      </c>
      <c r="D11">
        <f t="shared" si="0"/>
        <v>3400</v>
      </c>
      <c r="J11">
        <f>SUM(J8:J10)</f>
        <v>13686.8</v>
      </c>
    </row>
    <row r="12" spans="1:11" x14ac:dyDescent="0.3">
      <c r="B12">
        <v>20</v>
      </c>
      <c r="C12">
        <v>92</v>
      </c>
      <c r="D12">
        <f t="shared" si="0"/>
        <v>1840</v>
      </c>
    </row>
    <row r="13" spans="1:11" x14ac:dyDescent="0.3">
      <c r="B13">
        <v>10</v>
      </c>
      <c r="C13">
        <v>66.7</v>
      </c>
      <c r="D13">
        <f t="shared" si="0"/>
        <v>667</v>
      </c>
      <c r="J13">
        <v>13686.8</v>
      </c>
    </row>
    <row r="14" spans="1:11" x14ac:dyDescent="0.3">
      <c r="D14">
        <f>SUM(D8:D13)</f>
        <v>26150.04</v>
      </c>
    </row>
    <row r="15" spans="1:11" x14ac:dyDescent="0.3">
      <c r="K15">
        <f>J13-J11</f>
        <v>0</v>
      </c>
    </row>
    <row r="16" spans="1:11" x14ac:dyDescent="0.3">
      <c r="E16">
        <v>26150.04</v>
      </c>
    </row>
    <row r="18" spans="4:4" x14ac:dyDescent="0.3">
      <c r="D18">
        <f>E16-D14</f>
        <v>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2026-04-22T09:42:53Z</dcterms:modified>
</cp:coreProperties>
</file>