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8832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E18" i="1" l="1"/>
  <c r="G27" i="1" l="1"/>
  <c r="G28" i="1"/>
  <c r="G29" i="1"/>
  <c r="G30" i="1"/>
  <c r="G31" i="1"/>
  <c r="G32" i="1"/>
  <c r="G33" i="1"/>
  <c r="G34" i="1"/>
  <c r="G35" i="1"/>
  <c r="G22" i="1" l="1"/>
  <c r="G23" i="1" l="1"/>
  <c r="G21" i="1"/>
  <c r="F20" i="1" s="1"/>
  <c r="G26" i="1"/>
  <c r="F38" i="1" s="1"/>
  <c r="F37" i="1" l="1"/>
</calcChain>
</file>

<file path=xl/sharedStrings.xml><?xml version="1.0" encoding="utf-8"?>
<sst xmlns="http://schemas.openxmlformats.org/spreadsheetml/2006/main" count="70" uniqueCount="55">
  <si>
    <t>Согласовано:</t>
  </si>
  <si>
    <t>Утверждаю:</t>
  </si>
  <si>
    <t xml:space="preserve">   </t>
  </si>
  <si>
    <t xml:space="preserve"> </t>
  </si>
  <si>
    <t>1</t>
  </si>
  <si>
    <t>2</t>
  </si>
  <si>
    <t>3</t>
  </si>
  <si>
    <t>СПб ГБУ ДО "СПБ ДМШ №33"</t>
  </si>
  <si>
    <t xml:space="preserve">Директор </t>
  </si>
  <si>
    <t>_______________ Трофимова В.В.</t>
  </si>
  <si>
    <t>ОБЪЕКТ: ул. Маршала Новикова, дом 15, корпус 1</t>
  </si>
  <si>
    <t>шт</t>
  </si>
  <si>
    <t>п/п</t>
  </si>
  <si>
    <t>НАИМЕНОВАНИЕ РАБОТ</t>
  </si>
  <si>
    <t>КОЛ-ВО</t>
  </si>
  <si>
    <t>ЕД. ИЗМ</t>
  </si>
  <si>
    <t>ЦЕНА</t>
  </si>
  <si>
    <t>СУММА</t>
  </si>
  <si>
    <t>1.1</t>
  </si>
  <si>
    <t>Доставка материала и оборудования</t>
  </si>
  <si>
    <t>услуга</t>
  </si>
  <si>
    <t>МАТЕРИАЛ</t>
  </si>
  <si>
    <t>СУММА РАБОТ</t>
  </si>
  <si>
    <t>СУММА МАТЕРИАЛА</t>
  </si>
  <si>
    <t>1.2</t>
  </si>
  <si>
    <t>комплекс</t>
  </si>
  <si>
    <t>4</t>
  </si>
  <si>
    <t>5</t>
  </si>
  <si>
    <t>6</t>
  </si>
  <si>
    <t>7</t>
  </si>
  <si>
    <t>8</t>
  </si>
  <si>
    <t xml:space="preserve">Расходный материал </t>
  </si>
  <si>
    <t>п.м.</t>
  </si>
  <si>
    <t>к-т</t>
  </si>
  <si>
    <t>9</t>
  </si>
  <si>
    <t>СТРОЙКА: помещение с/узла (2, 3 этажи)</t>
  </si>
  <si>
    <t>Комплекс работ по участка трубопровода ХВС в помещении с/узла со 2-го этажа через перекрытие на 3 этаж</t>
  </si>
  <si>
    <t>10</t>
  </si>
  <si>
    <t>Труба МП d=26 мм Henco</t>
  </si>
  <si>
    <t>Тройник пресс d=26х20х26 мм.  Valtec</t>
  </si>
  <si>
    <t>Кран шаровый d=1/2" со сгоном Valtec</t>
  </si>
  <si>
    <t>Труба МП d=20 мм Henco</t>
  </si>
  <si>
    <t>Соед.пресс d=20х1/2" н.р.  Valtec</t>
  </si>
  <si>
    <t>Угольник пресс d=26х3/4" в.р.  Valtec</t>
  </si>
  <si>
    <t>Ниппель переходной d=3/4"х1/2" Valtec</t>
  </si>
  <si>
    <t>Кран шаровый d=1/2" в/н Valtec</t>
  </si>
  <si>
    <t>Фильтр косой d=1/2" Valtec</t>
  </si>
  <si>
    <t xml:space="preserve">Генеральный директор </t>
  </si>
  <si>
    <t>Общестроительная смета №01</t>
  </si>
  <si>
    <t>Демонтаж короба с отделкой из кафельной плитки (предоставление доступа к трубам) до 1кв.м</t>
  </si>
  <si>
    <t xml:space="preserve">Демонтаж / монтаж участка трубопровода ХВС д. 26мм с учетом установки прессфитинга, запорной арматуры, спускного крана, фильтр грубой очистки  </t>
  </si>
  <si>
    <t>Комплекс работ по замене участка трубопровода ХВС</t>
  </si>
  <si>
    <t>_________________</t>
  </si>
  <si>
    <t>ВСЕГО ПО СМЕТЕ :                  ВКЛЮЧАЯ НДС</t>
  </si>
  <si>
    <r>
      <t xml:space="preserve">                             </t>
    </r>
    <r>
      <rPr>
        <b/>
        <sz val="9"/>
        <color theme="1"/>
        <rFont val="Times New Roman"/>
        <family val="1"/>
        <charset val="204"/>
      </rPr>
      <t>Приложение №1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</si>
</sst>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р_."/>
    <numFmt numFmtId="165" formatCode="#,##0.00\ &quot;₽&quot;"/>
  </numFmts>
  <fonts count="15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i/>
      <sz val="12"/>
      <color theme="1"/>
      <name val="Cambria"/>
      <family val="1"/>
      <charset val="204"/>
    </font>
    <font>
      <sz val="12"/>
      <color theme="1"/>
      <name val="Cambria"/>
      <family val="1"/>
      <charset val="204"/>
    </font>
    <font>
      <sz val="10"/>
      <color theme="1"/>
      <name val="Arial"/>
      <family val="2"/>
      <charset val="204"/>
    </font>
    <font>
      <sz val="11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6" fillId="0" borderId="0" xfId="0" applyFont="1" applyAlignment="1">
      <alignment horizontal="left"/>
    </xf>
    <xf numFmtId="0" fontId="0" fillId="0" borderId="2" xfId="0" applyBorder="1"/>
    <xf numFmtId="0" fontId="6" fillId="0" borderId="2" xfId="0" applyFont="1" applyBorder="1"/>
    <xf numFmtId="0" fontId="6" fillId="2" borderId="1" xfId="0" applyFont="1" applyFill="1" applyBorder="1" applyAlignment="1">
      <alignment vertical="center" wrapText="1"/>
    </xf>
    <xf numFmtId="2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164" fontId="9" fillId="2" borderId="3" xfId="0" applyNumberFormat="1" applyFont="1" applyFill="1" applyBorder="1" applyAlignment="1">
      <alignment horizontal="right" vertical="center"/>
    </xf>
    <xf numFmtId="164" fontId="9" fillId="2" borderId="5" xfId="0" applyNumberFormat="1" applyFont="1" applyFill="1" applyBorder="1" applyAlignment="1">
      <alignment horizontal="right" vertical="center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2" fontId="9" fillId="0" borderId="3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165" fontId="9" fillId="0" borderId="2" xfId="0" applyNumberFormat="1" applyFont="1" applyBorder="1" applyAlignment="1">
      <alignment horizontal="left" vertical="center"/>
    </xf>
    <xf numFmtId="0" fontId="9" fillId="0" borderId="2" xfId="0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zoomScale="81" zoomScaleNormal="81" workbookViewId="0">
      <selection activeCell="K20" sqref="K19:K20"/>
    </sheetView>
  </sheetViews>
  <sheetFormatPr defaultRowHeight="14.4" x14ac:dyDescent="0.3"/>
  <cols>
    <col min="1" max="1" width="5.5546875" customWidth="1"/>
    <col min="2" max="2" width="5" customWidth="1"/>
    <col min="3" max="3" width="49.5546875" customWidth="1"/>
    <col min="4" max="6" width="11.6640625" style="6" customWidth="1"/>
    <col min="7" max="7" width="11.6640625" customWidth="1"/>
  </cols>
  <sheetData>
    <row r="1" spans="1:10" ht="24.75" customHeight="1" x14ac:dyDescent="0.4">
      <c r="B1" s="7"/>
      <c r="C1" s="53" t="s">
        <v>54</v>
      </c>
      <c r="D1" s="53"/>
      <c r="E1" s="53"/>
      <c r="F1" s="53"/>
      <c r="G1" s="53"/>
    </row>
    <row r="2" spans="1:10" ht="17.399999999999999" x14ac:dyDescent="0.3">
      <c r="B2" s="7"/>
      <c r="C2" s="48"/>
      <c r="D2" s="48"/>
      <c r="E2" s="48"/>
      <c r="F2" s="48"/>
      <c r="G2" s="1"/>
    </row>
    <row r="3" spans="1:10" ht="15" customHeight="1" x14ac:dyDescent="0.3">
      <c r="A3" s="12"/>
      <c r="B3" s="13"/>
      <c r="C3" s="49"/>
      <c r="D3" s="49"/>
      <c r="E3" s="49"/>
      <c r="F3" s="49"/>
      <c r="G3" s="2"/>
      <c r="H3" s="1"/>
      <c r="I3" s="1"/>
      <c r="J3" s="1"/>
    </row>
    <row r="4" spans="1:10" ht="15" customHeight="1" x14ac:dyDescent="0.3">
      <c r="B4" s="7"/>
      <c r="C4" s="7"/>
      <c r="D4" s="8"/>
      <c r="E4" s="8"/>
      <c r="F4" s="8"/>
      <c r="G4" s="2"/>
      <c r="H4" s="2"/>
      <c r="I4" s="2"/>
      <c r="J4" s="2"/>
    </row>
    <row r="5" spans="1:10" ht="12.75" customHeight="1" x14ac:dyDescent="0.35">
      <c r="B5" s="9" t="s">
        <v>0</v>
      </c>
      <c r="C5" s="7"/>
      <c r="D5" s="8"/>
      <c r="E5" s="51" t="s">
        <v>1</v>
      </c>
      <c r="F5" s="51"/>
      <c r="H5" s="2"/>
      <c r="I5" s="2"/>
      <c r="J5" s="2"/>
    </row>
    <row r="6" spans="1:10" x14ac:dyDescent="0.3">
      <c r="B6" s="50" t="s">
        <v>47</v>
      </c>
      <c r="C6" s="50"/>
      <c r="D6" s="50"/>
      <c r="E6" s="50" t="s">
        <v>8</v>
      </c>
      <c r="F6" s="50"/>
    </row>
    <row r="7" spans="1:10" x14ac:dyDescent="0.3">
      <c r="B7" s="11"/>
      <c r="C7" s="11"/>
      <c r="D7" s="11"/>
      <c r="E7" s="11" t="s">
        <v>7</v>
      </c>
      <c r="F7" s="8"/>
    </row>
    <row r="8" spans="1:10" x14ac:dyDescent="0.3">
      <c r="B8" s="11"/>
      <c r="C8" s="11"/>
      <c r="D8" s="11"/>
      <c r="E8" s="11"/>
      <c r="F8" s="8"/>
    </row>
    <row r="9" spans="1:10" ht="15.6" x14ac:dyDescent="0.3">
      <c r="B9" s="50" t="s">
        <v>52</v>
      </c>
      <c r="C9" s="50"/>
      <c r="D9" s="8"/>
      <c r="E9" s="7" t="s">
        <v>9</v>
      </c>
      <c r="F9" s="7"/>
      <c r="H9" s="4"/>
    </row>
    <row r="10" spans="1:10" ht="15.6" x14ac:dyDescent="0.3">
      <c r="B10" s="7" t="s">
        <v>3</v>
      </c>
      <c r="C10" s="7"/>
      <c r="D10" s="8"/>
      <c r="E10" s="8"/>
      <c r="F10" s="8"/>
      <c r="H10" s="5"/>
    </row>
    <row r="11" spans="1:10" ht="15.6" x14ac:dyDescent="0.3">
      <c r="B11" s="7"/>
      <c r="C11" s="7"/>
      <c r="D11" s="8"/>
      <c r="E11" s="8"/>
      <c r="F11" s="8"/>
      <c r="H11" s="5"/>
    </row>
    <row r="12" spans="1:10" ht="15.6" x14ac:dyDescent="0.3">
      <c r="B12" s="7"/>
      <c r="C12" s="7"/>
      <c r="D12" s="8"/>
      <c r="E12" s="8"/>
      <c r="F12" s="8"/>
      <c r="H12" s="5"/>
    </row>
    <row r="13" spans="1:10" x14ac:dyDescent="0.3">
      <c r="B13" s="52" t="s">
        <v>48</v>
      </c>
      <c r="C13" s="52"/>
      <c r="D13" s="52"/>
      <c r="E13" s="52"/>
      <c r="F13" s="52"/>
      <c r="G13" s="52"/>
    </row>
    <row r="14" spans="1:10" x14ac:dyDescent="0.3">
      <c r="B14" s="52" t="s">
        <v>51</v>
      </c>
      <c r="C14" s="52"/>
      <c r="D14" s="52"/>
      <c r="E14" s="52"/>
      <c r="F14" s="52"/>
      <c r="G14" s="52"/>
    </row>
    <row r="15" spans="1:10" x14ac:dyDescent="0.3">
      <c r="B15" s="7"/>
      <c r="C15" s="47" t="s">
        <v>3</v>
      </c>
      <c r="D15" s="47"/>
      <c r="E15" s="47"/>
      <c r="F15" s="47"/>
    </row>
    <row r="16" spans="1:10" x14ac:dyDescent="0.3">
      <c r="B16" s="7"/>
      <c r="C16" s="10" t="s">
        <v>10</v>
      </c>
      <c r="D16" s="8"/>
      <c r="E16" s="8"/>
      <c r="F16" s="8"/>
      <c r="G16" s="24"/>
    </row>
    <row r="17" spans="2:10" x14ac:dyDescent="0.3">
      <c r="B17" s="7"/>
      <c r="C17" s="10" t="s">
        <v>35</v>
      </c>
      <c r="D17" s="8"/>
      <c r="E17" s="8"/>
      <c r="F17" s="8"/>
      <c r="H17" s="3" t="s">
        <v>2</v>
      </c>
      <c r="I17" s="3"/>
      <c r="J17" s="3"/>
    </row>
    <row r="18" spans="2:10" ht="18.75" customHeight="1" x14ac:dyDescent="0.3">
      <c r="B18" s="7"/>
      <c r="C18" s="46" t="s">
        <v>53</v>
      </c>
      <c r="D18" s="46"/>
      <c r="E18" s="45">
        <f>F37+F38</f>
        <v>17060</v>
      </c>
      <c r="F18" s="45"/>
      <c r="G18" s="45"/>
    </row>
    <row r="19" spans="2:10" ht="21" customHeight="1" x14ac:dyDescent="0.3">
      <c r="B19" s="25" t="s">
        <v>12</v>
      </c>
      <c r="C19" s="26" t="s">
        <v>13</v>
      </c>
      <c r="D19" s="25" t="s">
        <v>14</v>
      </c>
      <c r="E19" s="25" t="s">
        <v>15</v>
      </c>
      <c r="F19" s="25" t="s">
        <v>16</v>
      </c>
      <c r="G19" s="25" t="s">
        <v>17</v>
      </c>
    </row>
    <row r="20" spans="2:10" ht="30" customHeight="1" x14ac:dyDescent="0.3">
      <c r="B20" s="19">
        <v>1</v>
      </c>
      <c r="C20" s="34" t="s">
        <v>36</v>
      </c>
      <c r="D20" s="35"/>
      <c r="E20" s="36"/>
      <c r="F20" s="37">
        <f>SUM(G21:G23)</f>
        <v>11100</v>
      </c>
      <c r="G20" s="38"/>
    </row>
    <row r="21" spans="2:10" ht="55.2" customHeight="1" x14ac:dyDescent="0.3">
      <c r="B21" s="16" t="s">
        <v>18</v>
      </c>
      <c r="C21" s="20" t="s">
        <v>50</v>
      </c>
      <c r="D21" s="28">
        <v>1</v>
      </c>
      <c r="E21" s="21" t="s">
        <v>25</v>
      </c>
      <c r="F21" s="15">
        <v>7350</v>
      </c>
      <c r="G21" s="15">
        <f>D21*F21</f>
        <v>7350</v>
      </c>
    </row>
    <row r="22" spans="2:10" ht="30" customHeight="1" x14ac:dyDescent="0.3">
      <c r="B22" s="16" t="s">
        <v>24</v>
      </c>
      <c r="C22" s="20" t="s">
        <v>49</v>
      </c>
      <c r="D22" s="28">
        <v>1</v>
      </c>
      <c r="E22" s="21" t="s">
        <v>25</v>
      </c>
      <c r="F22" s="15">
        <v>3750</v>
      </c>
      <c r="G22" s="15">
        <f t="shared" ref="G22" si="0">D22*F22</f>
        <v>3750</v>
      </c>
    </row>
    <row r="23" spans="2:10" ht="21.9" customHeight="1" x14ac:dyDescent="0.3">
      <c r="B23" s="16" t="s">
        <v>5</v>
      </c>
      <c r="C23" s="20" t="s">
        <v>19</v>
      </c>
      <c r="D23" s="28">
        <v>1</v>
      </c>
      <c r="E23" s="21" t="s">
        <v>20</v>
      </c>
      <c r="F23" s="15">
        <v>0</v>
      </c>
      <c r="G23" s="15">
        <f t="shared" ref="G23" si="1">D23*F23</f>
        <v>0</v>
      </c>
    </row>
    <row r="24" spans="2:10" ht="9.9" customHeight="1" x14ac:dyDescent="0.3">
      <c r="B24" s="39"/>
      <c r="C24" s="40"/>
      <c r="D24" s="40"/>
      <c r="E24" s="40"/>
      <c r="F24" s="40"/>
      <c r="G24" s="41"/>
    </row>
    <row r="25" spans="2:10" ht="19.95" customHeight="1" x14ac:dyDescent="0.3">
      <c r="B25" s="19" t="s">
        <v>12</v>
      </c>
      <c r="C25" s="26" t="s">
        <v>21</v>
      </c>
      <c r="D25" s="25" t="s">
        <v>14</v>
      </c>
      <c r="E25" s="25" t="s">
        <v>15</v>
      </c>
      <c r="F25" s="25" t="s">
        <v>16</v>
      </c>
      <c r="G25" s="25" t="s">
        <v>17</v>
      </c>
    </row>
    <row r="26" spans="2:10" ht="19.95" customHeight="1" x14ac:dyDescent="0.3">
      <c r="B26" s="16" t="s">
        <v>4</v>
      </c>
      <c r="C26" s="14" t="s">
        <v>38</v>
      </c>
      <c r="D26" s="29">
        <v>3</v>
      </c>
      <c r="E26" s="17" t="s">
        <v>32</v>
      </c>
      <c r="F26" s="18">
        <v>450</v>
      </c>
      <c r="G26" s="15">
        <f>D26*F26</f>
        <v>1350</v>
      </c>
    </row>
    <row r="27" spans="2:10" ht="19.95" customHeight="1" x14ac:dyDescent="0.3">
      <c r="B27" s="16" t="s">
        <v>5</v>
      </c>
      <c r="C27" s="31" t="s">
        <v>39</v>
      </c>
      <c r="D27" s="29">
        <v>1</v>
      </c>
      <c r="E27" s="17" t="s">
        <v>11</v>
      </c>
      <c r="F27" s="18">
        <v>1042</v>
      </c>
      <c r="G27" s="15">
        <f t="shared" ref="G27:G35" si="2">D27*F27</f>
        <v>1042</v>
      </c>
    </row>
    <row r="28" spans="2:10" ht="19.95" customHeight="1" x14ac:dyDescent="0.3">
      <c r="B28" s="16" t="s">
        <v>6</v>
      </c>
      <c r="C28" s="14" t="s">
        <v>40</v>
      </c>
      <c r="D28" s="29">
        <v>1</v>
      </c>
      <c r="E28" s="17" t="s">
        <v>11</v>
      </c>
      <c r="F28" s="18">
        <v>585</v>
      </c>
      <c r="G28" s="15">
        <f t="shared" si="2"/>
        <v>585</v>
      </c>
    </row>
    <row r="29" spans="2:10" ht="19.95" customHeight="1" x14ac:dyDescent="0.3">
      <c r="B29" s="16" t="s">
        <v>26</v>
      </c>
      <c r="C29" s="31" t="s">
        <v>42</v>
      </c>
      <c r="D29" s="29">
        <v>1</v>
      </c>
      <c r="E29" s="17" t="s">
        <v>11</v>
      </c>
      <c r="F29" s="18">
        <v>309</v>
      </c>
      <c r="G29" s="15">
        <f t="shared" si="2"/>
        <v>309</v>
      </c>
    </row>
    <row r="30" spans="2:10" ht="19.95" customHeight="1" x14ac:dyDescent="0.3">
      <c r="B30" s="16" t="s">
        <v>27</v>
      </c>
      <c r="C30" s="14" t="s">
        <v>41</v>
      </c>
      <c r="D30" s="29">
        <v>1</v>
      </c>
      <c r="E30" s="17" t="s">
        <v>32</v>
      </c>
      <c r="F30" s="18">
        <v>306</v>
      </c>
      <c r="G30" s="15">
        <f t="shared" si="2"/>
        <v>306</v>
      </c>
    </row>
    <row r="31" spans="2:10" ht="19.95" customHeight="1" x14ac:dyDescent="0.3">
      <c r="B31" s="16" t="s">
        <v>28</v>
      </c>
      <c r="C31" s="31" t="s">
        <v>43</v>
      </c>
      <c r="D31" s="29">
        <v>1</v>
      </c>
      <c r="E31" s="17" t="s">
        <v>11</v>
      </c>
      <c r="F31" s="18">
        <v>744</v>
      </c>
      <c r="G31" s="15">
        <f t="shared" si="2"/>
        <v>744</v>
      </c>
    </row>
    <row r="32" spans="2:10" ht="19.95" customHeight="1" x14ac:dyDescent="0.3">
      <c r="B32" s="16" t="s">
        <v>29</v>
      </c>
      <c r="C32" s="14" t="s">
        <v>44</v>
      </c>
      <c r="D32" s="29">
        <v>1</v>
      </c>
      <c r="E32" s="17" t="s">
        <v>11</v>
      </c>
      <c r="F32" s="18">
        <v>149</v>
      </c>
      <c r="G32" s="15">
        <f t="shared" si="2"/>
        <v>149</v>
      </c>
    </row>
    <row r="33" spans="2:7" ht="19.95" customHeight="1" x14ac:dyDescent="0.3">
      <c r="B33" s="16" t="s">
        <v>30</v>
      </c>
      <c r="C33" s="14" t="s">
        <v>45</v>
      </c>
      <c r="D33" s="29">
        <v>1</v>
      </c>
      <c r="E33" s="17" t="s">
        <v>11</v>
      </c>
      <c r="F33" s="18">
        <v>567</v>
      </c>
      <c r="G33" s="15">
        <f t="shared" si="2"/>
        <v>567</v>
      </c>
    </row>
    <row r="34" spans="2:7" ht="19.95" customHeight="1" x14ac:dyDescent="0.3">
      <c r="B34" s="16" t="s">
        <v>34</v>
      </c>
      <c r="C34" s="30" t="s">
        <v>46</v>
      </c>
      <c r="D34" s="29">
        <v>1</v>
      </c>
      <c r="E34" s="17" t="s">
        <v>11</v>
      </c>
      <c r="F34" s="18">
        <v>408</v>
      </c>
      <c r="G34" s="15">
        <f t="shared" si="2"/>
        <v>408</v>
      </c>
    </row>
    <row r="35" spans="2:7" ht="19.95" customHeight="1" x14ac:dyDescent="0.3">
      <c r="B35" s="16" t="s">
        <v>37</v>
      </c>
      <c r="C35" s="14" t="s">
        <v>31</v>
      </c>
      <c r="D35" s="29">
        <v>1</v>
      </c>
      <c r="E35" s="17" t="s">
        <v>33</v>
      </c>
      <c r="F35" s="18">
        <v>500</v>
      </c>
      <c r="G35" s="15">
        <f t="shared" si="2"/>
        <v>500</v>
      </c>
    </row>
    <row r="36" spans="2:7" ht="9.9" customHeight="1" x14ac:dyDescent="0.3">
      <c r="B36" s="42"/>
      <c r="C36" s="43"/>
      <c r="D36" s="43"/>
      <c r="E36" s="43"/>
      <c r="F36" s="43"/>
      <c r="G36" s="44"/>
    </row>
    <row r="37" spans="2:7" ht="18" customHeight="1" x14ac:dyDescent="0.3">
      <c r="B37" s="22"/>
      <c r="C37" s="27" t="s">
        <v>22</v>
      </c>
      <c r="D37" s="23"/>
      <c r="E37" s="23"/>
      <c r="F37" s="32">
        <f>F20+0</f>
        <v>11100</v>
      </c>
      <c r="G37" s="33"/>
    </row>
    <row r="38" spans="2:7" ht="18" customHeight="1" x14ac:dyDescent="0.3">
      <c r="B38" s="22"/>
      <c r="C38" s="27" t="s">
        <v>23</v>
      </c>
      <c r="D38" s="23"/>
      <c r="E38" s="23"/>
      <c r="F38" s="32">
        <f>SUM(G26:G35)</f>
        <v>5960</v>
      </c>
      <c r="G38" s="33"/>
    </row>
  </sheetData>
  <mergeCells count="18">
    <mergeCell ref="E18:G18"/>
    <mergeCell ref="C18:D18"/>
    <mergeCell ref="C15:F15"/>
    <mergeCell ref="C2:F2"/>
    <mergeCell ref="C3:F3"/>
    <mergeCell ref="B6:D6"/>
    <mergeCell ref="E5:F5"/>
    <mergeCell ref="E6:F6"/>
    <mergeCell ref="B9:C9"/>
    <mergeCell ref="B13:G13"/>
    <mergeCell ref="B14:G14"/>
    <mergeCell ref="C1:G1"/>
    <mergeCell ref="F38:G38"/>
    <mergeCell ref="C20:E20"/>
    <mergeCell ref="F20:G20"/>
    <mergeCell ref="B24:G24"/>
    <mergeCell ref="B36:G36"/>
    <mergeCell ref="F37:G37"/>
  </mergeCells>
  <phoneticPr fontId="10" type="noConversion"/>
  <pageMargins left="0.31496062992125984" right="0.19685039370078741" top="0.19685039370078741" bottom="0.35433070866141736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2026-04-21T12:13:54Z</dcterms:modified>
</cp:coreProperties>
</file>