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\Desktop\КОНТРАКТЫ\2026\Батарейки\"/>
    </mc:Choice>
  </mc:AlternateContent>
  <bookViews>
    <workbookView xWindow="0" yWindow="0" windowWidth="24000" windowHeight="9735"/>
  </bookViews>
  <sheets>
    <sheet name="расчет НМЦК" sheetId="4" r:id="rId1"/>
  </sheets>
  <calcPr calcId="152511"/>
</workbook>
</file>

<file path=xl/calcChain.xml><?xml version="1.0" encoding="utf-8"?>
<calcChain xmlns="http://schemas.openxmlformats.org/spreadsheetml/2006/main">
  <c r="H10" i="4" l="1"/>
  <c r="N10" i="4" s="1"/>
  <c r="K10" i="4"/>
  <c r="L10" i="4"/>
  <c r="H11" i="4"/>
  <c r="N11" i="4" s="1"/>
  <c r="K11" i="4"/>
  <c r="L11" i="4"/>
  <c r="M11" i="4" l="1"/>
  <c r="N12" i="4"/>
  <c r="M10" i="4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<sst xmlns="http://schemas.openxmlformats.org/spreadsheetml/2006/main" count="26" uniqueCount="26">
  <si>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</si>
  <si>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</si>
  <si>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</si>
  <si>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</si>
  <si>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</si>
  <si>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</si>
  <si>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</si>
  <si>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</si>
  <si>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</si>
  <si>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</si>
  <si>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</si>
  <si>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</si>
  <si>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</si>
  <si>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</si>
  <si>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</si>
  <si>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>Директор</t>
  </si>
  <si>
    <t>И.В. Сидорова</t>
  </si>
  <si>
    <t>Ответы на запрос получены от 3 исполнителей.</t>
  </si>
  <si>
    <t>Заказчиком было направлены запросы о предоставлении ценовой информации 3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</si>
  <si>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НМЦК, руб. </t>
  </si>
  <si>
    <t>11=   8   /10</t>
  </si>
  <si>
    <t>Батарейка AA пальчиковая GP Super (96 штук в упаковке)</t>
  </si>
  <si>
    <t>Батарейка AAA мизинчиковая GP Super (96 штук в упаковке)</t>
  </si>
  <si>
    <t>ИЦИ №1  вх№ 65/2 от 23.04.2026</t>
  </si>
  <si>
    <t>ИЦИ №2    вх.№ 66/2 от 23.04.2026</t>
  </si>
  <si>
    <t>ИЦИ №3          вх. № 67/2 от 24.04.2026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</si>
</sst>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3" borderId="0">
      <alignment horizontal="left" vertical="center"/>
    </xf>
    <xf numFmtId="0" fontId="14" fillId="3" borderId="0">
      <alignment horizontal="right" vertical="center"/>
    </xf>
    <xf numFmtId="0" fontId="15" fillId="3" borderId="0">
      <alignment horizontal="right" vertical="center"/>
    </xf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3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/>
    <xf numFmtId="4" fontId="4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4">
    <cellStyle name="S17" xfId="3"/>
    <cellStyle name="S20" xfId="2"/>
    <cellStyle name="S2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10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3</xdr:row>
      <xdr:rowOff>0</xdr:rowOff>
    </xdr:from>
    <xdr:to>
      <xdr:col>13</xdr:col>
      <xdr:colOff>609600</xdr:colOff>
      <xdr:row>3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5715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238125</xdr:rowOff>
    </xdr:to>
    <xdr:pic>
      <xdr:nvPicPr>
        <xdr:cNvPr id="10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13525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68036</xdr:colOff>
      <xdr:row>7</xdr:row>
      <xdr:rowOff>204107</xdr:rowOff>
    </xdr:from>
    <xdr:to>
      <xdr:col>7</xdr:col>
      <xdr:colOff>763040</xdr:colOff>
      <xdr:row>7</xdr:row>
      <xdr:rowOff>874725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8679" y="1864178"/>
          <a:ext cx="695004" cy="670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topLeftCell="A7" zoomScale="70" zoomScaleNormal="70" workbookViewId="0">
      <selection activeCell="I28" sqref="I28"/>
    </sheetView>
  </sheetViews>
  <sheetFormatPr defaultRowHeight="15" x14ac:dyDescent="0.25"/>
  <cols>
    <col min="1" max="1" width="10.28515625" customWidth="1"/>
    <col min="2" max="2" width="48.5703125" customWidth="1"/>
    <col min="3" max="5" width="12.7109375" customWidth="1"/>
    <col min="6" max="6" width="9.7109375" customWidth="1"/>
    <col min="8" max="8" width="12.5703125" customWidth="1"/>
    <col min="11" max="11" width="11.5703125" customWidth="1"/>
    <col min="12" max="12" width="10.28515625" customWidth="1"/>
    <col min="13" max="13" width="13" customWidth="1"/>
    <col min="14" max="14" width="11.140625" customWidth="1"/>
    <col min="17" max="17" width="8.42578125" customWidth="1"/>
  </cols>
  <sheetData>
    <row r="1" spans="1:14" x14ac:dyDescent="0.25">
      <c r="L1" s="23"/>
      <c r="M1" s="23"/>
      <c r="N1" s="23"/>
    </row>
    <row r="2" spans="1:14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x14ac:dyDescent="0.25">
      <c r="A3" s="25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27.75" customHeight="1" x14ac:dyDescent="0.25">
      <c r="A4" s="26" t="s">
        <v>18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5.75" x14ac:dyDescent="0.25">
      <c r="A5" s="26" t="s">
        <v>17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26.25" customHeight="1" x14ac:dyDescent="0.25">
      <c r="A7" s="30" t="s">
        <v>1</v>
      </c>
      <c r="B7" s="32" t="s">
        <v>2</v>
      </c>
      <c r="C7" s="34" t="s">
        <v>3</v>
      </c>
      <c r="D7" s="35"/>
      <c r="E7" s="35"/>
      <c r="F7" s="35"/>
      <c r="G7" s="35"/>
      <c r="H7" s="36"/>
      <c r="I7" s="32" t="s">
        <v>4</v>
      </c>
      <c r="J7" s="32" t="s">
        <v>5</v>
      </c>
      <c r="K7" s="28" t="s">
        <v>6</v>
      </c>
      <c r="L7" s="28"/>
      <c r="M7" s="28"/>
      <c r="N7" s="3" t="s">
        <v>19</v>
      </c>
    </row>
    <row r="8" spans="1:14" ht="89.25" x14ac:dyDescent="0.25">
      <c r="A8" s="31"/>
      <c r="B8" s="33"/>
      <c r="C8" s="15" t="s">
        <v>23</v>
      </c>
      <c r="D8" s="15" t="s">
        <v>24</v>
      </c>
      <c r="E8" s="15" t="s">
        <v>25</v>
      </c>
      <c r="F8" s="4" t="s">
        <v>7</v>
      </c>
      <c r="G8" s="4" t="s">
        <v>8</v>
      </c>
      <c r="H8" s="5"/>
      <c r="I8" s="37"/>
      <c r="J8" s="37"/>
      <c r="K8" s="6" t="s">
        <v>9</v>
      </c>
      <c r="L8" s="7" t="s">
        <v>10</v>
      </c>
      <c r="M8" s="7" t="s">
        <v>11</v>
      </c>
      <c r="N8" s="8"/>
    </row>
    <row r="9" spans="1:14" ht="54" x14ac:dyDescent="0.25">
      <c r="A9" s="18">
        <v>1</v>
      </c>
      <c r="B9" s="18">
        <v>2</v>
      </c>
      <c r="C9" s="18">
        <v>3</v>
      </c>
      <c r="D9" s="18">
        <v>4</v>
      </c>
      <c r="E9" s="18">
        <v>5</v>
      </c>
      <c r="F9" s="18">
        <v>6</v>
      </c>
      <c r="G9" s="18">
        <v>7</v>
      </c>
      <c r="H9" s="18" t="s">
        <v>12</v>
      </c>
      <c r="I9" s="18">
        <v>9</v>
      </c>
      <c r="J9" s="18" t="s">
        <v>13</v>
      </c>
      <c r="K9" s="19" t="s">
        <v>20</v>
      </c>
      <c r="L9" s="19">
        <v>12</v>
      </c>
      <c r="M9" s="19">
        <v>13</v>
      </c>
      <c r="N9" s="18" t="s">
        <v>14</v>
      </c>
    </row>
    <row r="10" spans="1:14" ht="45.75" customHeight="1" x14ac:dyDescent="0.25">
      <c r="A10" s="18">
        <v>1</v>
      </c>
      <c r="B10" s="21" t="s">
        <v>21</v>
      </c>
      <c r="C10" s="22">
        <v>3534</v>
      </c>
      <c r="D10" s="22">
        <v>3600</v>
      </c>
      <c r="E10" s="22">
        <v>3654</v>
      </c>
      <c r="F10" s="18"/>
      <c r="G10" s="18"/>
      <c r="H10" s="14">
        <f t="shared" ref="H10:H11" si="0">C10+D10+E10+F10+G10</f>
        <v>10788</v>
      </c>
      <c r="I10" s="20">
        <v>8</v>
      </c>
      <c r="J10" s="13">
        <v>3</v>
      </c>
      <c r="K10" s="10">
        <f t="shared" ref="K10:K11" si="1">AVERAGE(C10:G10)</f>
        <v>3596</v>
      </c>
      <c r="L10" s="10">
        <f t="shared" ref="L10:L11" si="2">STDEV(C10:G10)</f>
        <v>60.099916805266879</v>
      </c>
      <c r="M10" s="11">
        <f t="shared" ref="M10:M11" si="3">L10/K10</f>
        <v>1.671299132515764E-2</v>
      </c>
      <c r="N10" s="9">
        <f>ROUND(H10*I10/J10,2)+0.07</f>
        <v>28768.07</v>
      </c>
    </row>
    <row r="11" spans="1:14" ht="45.75" customHeight="1" x14ac:dyDescent="0.25">
      <c r="A11" s="18">
        <v>2</v>
      </c>
      <c r="B11" s="21" t="s">
        <v>22</v>
      </c>
      <c r="C11" s="22">
        <v>3433</v>
      </c>
      <c r="D11" s="22">
        <v>3550</v>
      </c>
      <c r="E11" s="22">
        <v>3553</v>
      </c>
      <c r="F11" s="18"/>
      <c r="G11" s="18"/>
      <c r="H11" s="14">
        <f t="shared" si="0"/>
        <v>10536</v>
      </c>
      <c r="I11" s="20">
        <v>2</v>
      </c>
      <c r="J11" s="13">
        <v>3</v>
      </c>
      <c r="K11" s="10">
        <f t="shared" si="1"/>
        <v>3512</v>
      </c>
      <c r="L11" s="10">
        <f t="shared" si="2"/>
        <v>68.432448443702498</v>
      </c>
      <c r="M11" s="11">
        <f t="shared" si="3"/>
        <v>1.9485321310849232E-2</v>
      </c>
      <c r="N11" s="9">
        <f>ROUND(H11*I11/J11,2)-0.01</f>
        <v>7023.99</v>
      </c>
    </row>
    <row r="12" spans="1:14" ht="15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16"/>
      <c r="N12" s="17">
        <f>SUM(N10:N11)</f>
        <v>35792.06</v>
      </c>
    </row>
    <row r="15" spans="1:14" x14ac:dyDescent="0.25">
      <c r="A15" s="12" t="s">
        <v>15</v>
      </c>
      <c r="B15" s="12"/>
      <c r="C15" s="27" t="s">
        <v>16</v>
      </c>
      <c r="D15" s="27"/>
    </row>
  </sheetData>
  <mergeCells count="13">
    <mergeCell ref="C15:D15"/>
    <mergeCell ref="K7:M7"/>
    <mergeCell ref="A12:L12"/>
    <mergeCell ref="A7:A8"/>
    <mergeCell ref="B7:B8"/>
    <mergeCell ref="C7:H7"/>
    <mergeCell ref="I7:I8"/>
    <mergeCell ref="J7:J8"/>
    <mergeCell ref="L1:N1"/>
    <mergeCell ref="A2:N2"/>
    <mergeCell ref="A3:N3"/>
    <mergeCell ref="A4:N4"/>
    <mergeCell ref="A5:N5"/>
  </mergeCells>
  <phoneticPr fontId="10" type="noConversion"/>
  <pageMargins left="0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Ксения Александровна Долинина</cp:lastModifiedBy>
  <cp:lastPrinted>2026-04-27T08:02:42Z</cp:lastPrinted>
  <dcterms:created xsi:type="dcterms:W3CDTF">2016-09-26T13:34:20Z</dcterms:created>
  <dcterms:modified xsi:type="dcterms:W3CDTF">2026-04-27T08:02:46Z</dcterms:modified>
</cp:coreProperties>
</file>