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19320" windowHeight="12645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H12" i="1" l="1"/>
  <c r="N12" i="1" s="1"/>
  <c r="K12" i="1"/>
  <c r="L12" i="1"/>
  <c r="M12" i="1" s="1"/>
  <c r="H13" i="1"/>
  <c r="N13" i="1" s="1"/>
  <c r="K13" i="1"/>
  <c r="L13" i="1"/>
  <c r="M13" i="1" s="1"/>
  <c r="H14" i="1"/>
  <c r="N14" i="1" s="1"/>
  <c r="K14" i="1"/>
  <c r="L14" i="1"/>
  <c r="H15" i="1"/>
  <c r="N15" i="1" s="1"/>
  <c r="K15" i="1"/>
  <c r="L15" i="1"/>
  <c r="M15" i="1" s="1"/>
  <c r="H16" i="1"/>
  <c r="N16" i="1" s="1"/>
  <c r="K16" i="1"/>
  <c r="L16" i="1"/>
  <c r="M16" i="1" s="1"/>
  <c r="H17" i="1"/>
  <c r="N17" i="1" s="1"/>
  <c r="K17" i="1"/>
  <c r="L17" i="1"/>
  <c r="M17" i="1" s="1"/>
  <c r="H18" i="1"/>
  <c r="N18" i="1" s="1"/>
  <c r="K18" i="1"/>
  <c r="L18" i="1"/>
  <c r="H19" i="1"/>
  <c r="N19" i="1" s="1"/>
  <c r="K19" i="1"/>
  <c r="L19" i="1"/>
  <c r="M19" i="1" s="1"/>
  <c r="H20" i="1"/>
  <c r="N20" i="1" s="1"/>
  <c r="K20" i="1"/>
  <c r="L20" i="1"/>
  <c r="M20" i="1" s="1"/>
  <c r="H21" i="1"/>
  <c r="N21" i="1" s="1"/>
  <c r="K21" i="1"/>
  <c r="L21" i="1"/>
  <c r="M21" i="1" s="1"/>
  <c r="H22" i="1"/>
  <c r="N22" i="1" s="1"/>
  <c r="K22" i="1"/>
  <c r="L22" i="1"/>
  <c r="H23" i="1"/>
  <c r="N23" i="1" s="1"/>
  <c r="K23" i="1"/>
  <c r="L23" i="1"/>
  <c r="H24" i="1"/>
  <c r="N24" i="1" s="1"/>
  <c r="K24" i="1"/>
  <c r="L24" i="1"/>
  <c r="M24" i="1" s="1"/>
  <c r="H25" i="1"/>
  <c r="N25" i="1" s="1"/>
  <c r="K25" i="1"/>
  <c r="L25" i="1"/>
  <c r="M25" i="1" s="1"/>
  <c r="H26" i="1"/>
  <c r="N26" i="1" s="1"/>
  <c r="K26" i="1"/>
  <c r="L26" i="1"/>
  <c r="H27" i="1"/>
  <c r="N27" i="1" s="1"/>
  <c r="K27" i="1"/>
  <c r="L27" i="1"/>
  <c r="H28" i="1"/>
  <c r="N28" i="1" s="1"/>
  <c r="K28" i="1"/>
  <c r="L28" i="1"/>
  <c r="H29" i="1"/>
  <c r="N29" i="1" s="1"/>
  <c r="K29" i="1"/>
  <c r="L29" i="1"/>
  <c r="H30" i="1"/>
  <c r="K30" i="1"/>
  <c r="L30" i="1"/>
  <c r="N30" i="1"/>
  <c r="H31" i="1"/>
  <c r="N31" i="1" s="1"/>
  <c r="K31" i="1"/>
  <c r="L31" i="1"/>
  <c r="H32" i="1"/>
  <c r="N32" i="1" s="1"/>
  <c r="K32" i="1"/>
  <c r="L32" i="1"/>
  <c r="H33" i="1"/>
  <c r="N33" i="1" s="1"/>
  <c r="K33" i="1"/>
  <c r="L33" i="1"/>
  <c r="H34" i="1"/>
  <c r="N34" i="1" s="1"/>
  <c r="K34" i="1"/>
  <c r="L34" i="1"/>
  <c r="H35" i="1"/>
  <c r="K35" i="1"/>
  <c r="L35" i="1"/>
  <c r="M35" i="1"/>
  <c r="N35" i="1"/>
  <c r="H36" i="1"/>
  <c r="N36" i="1" s="1"/>
  <c r="K36" i="1"/>
  <c r="L36" i="1"/>
  <c r="M36" i="1" s="1"/>
  <c r="H37" i="1"/>
  <c r="N37" i="1" s="1"/>
  <c r="K37" i="1"/>
  <c r="L37" i="1"/>
  <c r="H38" i="1"/>
  <c r="N38" i="1" s="1"/>
  <c r="K38" i="1"/>
  <c r="L38" i="1"/>
  <c r="M38" i="1" s="1"/>
  <c r="H39" i="1"/>
  <c r="N39" i="1" s="1"/>
  <c r="K39" i="1"/>
  <c r="L39" i="1"/>
  <c r="M39" i="1" s="1"/>
  <c r="H40" i="1"/>
  <c r="N40" i="1" s="1"/>
  <c r="K40" i="1"/>
  <c r="L40" i="1"/>
  <c r="H41" i="1"/>
  <c r="K41" i="1"/>
  <c r="L41" i="1"/>
  <c r="M41" i="1" s="1"/>
  <c r="N41" i="1"/>
  <c r="H42" i="1"/>
  <c r="N42" i="1" s="1"/>
  <c r="K42" i="1"/>
  <c r="L42" i="1"/>
  <c r="M42" i="1"/>
  <c r="H43" i="1"/>
  <c r="N43" i="1" s="1"/>
  <c r="K43" i="1"/>
  <c r="L43" i="1"/>
  <c r="M43" i="1"/>
  <c r="H44" i="1"/>
  <c r="N44" i="1" s="1"/>
  <c r="K44" i="1"/>
  <c r="L44" i="1"/>
  <c r="H45" i="1"/>
  <c r="K45" i="1"/>
  <c r="L45" i="1"/>
  <c r="M45" i="1"/>
  <c r="N45" i="1"/>
  <c r="H46" i="1"/>
  <c r="N46" i="1" s="1"/>
  <c r="K46" i="1"/>
  <c r="L46" i="1"/>
  <c r="H47" i="1"/>
  <c r="N47" i="1" s="1"/>
  <c r="K47" i="1"/>
  <c r="L47" i="1"/>
  <c r="H48" i="1"/>
  <c r="N48" i="1" s="1"/>
  <c r="K48" i="1"/>
  <c r="L48" i="1"/>
  <c r="H49" i="1"/>
  <c r="N49" i="1" s="1"/>
  <c r="K49" i="1"/>
  <c r="L49" i="1"/>
  <c r="M49" i="1"/>
  <c r="H50" i="1"/>
  <c r="N50" i="1" s="1"/>
  <c r="K50" i="1"/>
  <c r="L50" i="1"/>
  <c r="H51" i="1"/>
  <c r="N51" i="1" s="1"/>
  <c r="K51" i="1"/>
  <c r="L51" i="1"/>
  <c r="H52" i="1"/>
  <c r="N52" i="1" s="1"/>
  <c r="K52" i="1"/>
  <c r="L52" i="1"/>
  <c r="M52" i="1" s="1"/>
  <c r="H53" i="1"/>
  <c r="N53" i="1" s="1"/>
  <c r="K53" i="1"/>
  <c r="L53" i="1"/>
  <c r="H54" i="1"/>
  <c r="N54" i="1" s="1"/>
  <c r="K54" i="1"/>
  <c r="L54" i="1"/>
  <c r="H55" i="1"/>
  <c r="N55" i="1" s="1"/>
  <c r="K55" i="1"/>
  <c r="L55" i="1"/>
  <c r="M55" i="1" s="1"/>
  <c r="H56" i="1"/>
  <c r="N56" i="1" s="1"/>
  <c r="K56" i="1"/>
  <c r="L56" i="1"/>
  <c r="M56" i="1"/>
  <c r="H57" i="1"/>
  <c r="N57" i="1" s="1"/>
  <c r="K57" i="1"/>
  <c r="L57" i="1"/>
  <c r="M27" i="1" l="1"/>
  <c r="M53" i="1"/>
  <c r="M30" i="1"/>
  <c r="M14" i="1"/>
  <c r="M48" i="1"/>
  <c r="M46" i="1"/>
  <c r="M40" i="1"/>
  <c r="M37" i="1"/>
  <c r="M22" i="1"/>
  <c r="M26" i="1"/>
  <c r="M51" i="1"/>
  <c r="M29" i="1"/>
  <c r="M54" i="1"/>
  <c r="M33" i="1"/>
  <c r="M57" i="1"/>
  <c r="M32" i="1"/>
  <c r="M23" i="1"/>
  <c r="M31" i="1"/>
  <c r="M44" i="1"/>
  <c r="M47" i="1"/>
  <c r="M18" i="1"/>
  <c r="M50" i="1"/>
  <c r="M28" i="1"/>
  <c r="M34" i="1"/>
  <c r="H11" i="1"/>
  <c r="N11" i="1" s="1"/>
  <c r="H58" i="1"/>
  <c r="N58" i="1" s="1"/>
  <c r="H59" i="1"/>
  <c r="N59" i="1" s="1"/>
  <c r="H60" i="1"/>
  <c r="N60" i="1" s="1"/>
  <c r="H61" i="1"/>
  <c r="N61" i="1" s="1"/>
  <c r="H62" i="1"/>
  <c r="N62" i="1" s="1"/>
  <c r="H63" i="1"/>
  <c r="N63" i="1" s="1"/>
  <c r="H64" i="1"/>
  <c r="N64" i="1" s="1"/>
  <c r="H10" i="1"/>
  <c r="N10" i="1" s="1"/>
  <c r="N67" i="1" l="1"/>
  <c r="K64" i="1"/>
  <c r="L64" i="1"/>
  <c r="M64" i="1" s="1"/>
  <c r="K63" i="1"/>
  <c r="L63" i="1"/>
  <c r="M63" i="1" s="1"/>
  <c r="K62" i="1"/>
  <c r="L62" i="1"/>
  <c r="K61" i="1"/>
  <c r="L61" i="1"/>
  <c r="M61" i="1" s="1"/>
  <c r="K60" i="1"/>
  <c r="L60" i="1"/>
  <c r="M60" i="1" s="1"/>
  <c r="K59" i="1"/>
  <c r="L59" i="1"/>
  <c r="K58" i="1"/>
  <c r="L58" i="1"/>
  <c r="M59" i="1" l="1"/>
  <c r="M62" i="1"/>
  <c r="M58" i="1"/>
  <c r="K11" i="1"/>
  <c r="L11" i="1"/>
  <c r="M11" i="1" l="1"/>
  <c r="K10" i="1" l="1"/>
  <c r="L10" i="1"/>
  <c r="M10" i="1" l="1"/>
</calcChain>
</file>

<file path=xl/sharedStrings.xml><?xml version="1.0" encoding="utf-8"?>
<sst xmlns="http://schemas.openxmlformats.org/spreadsheetml/2006/main" count="83" uniqueCount="83">
  <si>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</si>
  <si>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</si>
  <si>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</si>
  <si>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</si>
  <si>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</si>
  <si>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</si>
  <si>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</si>
  <si>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</si>
  <si>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</si>
  <si>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</si>
  <si>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</si>
  <si>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</si>
  <si>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</si>
  <si>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</si>
  <si>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</si>
  <si>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</si>
  <si>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</si>
  <si>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</si>
  <si>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</si>
  <si>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</si>
  <si>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</si>
  <si>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</si>
  <si>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</si>
  <si>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>14=8*9/10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</si>
  <si>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</si>
  <si>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</si>
  <si>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Директор                                                    М.В. Бельская</t>
  </si>
  <si>
    <t xml:space="preserve">Расчет произвел:                                       Е.В.Слободнюк </t>
  </si>
  <si>
    <t xml:space="preserve"> </t>
  </si>
  <si>
    <t>Бумага офисная А4, 80 г/м2, 500 л., марка С, SVETOCOPY CLASSIC, Россия, 146% (CIE)</t>
  </si>
  <si>
    <t>Закладки клейкие неоновые STAFF, 45х8 мм, 160 штук (8 цветов х 20 листов), на пластиковом основании, 129354</t>
  </si>
  <si>
    <t>Маркер стираемый для белой доски ЧЕРНЫЙ, BRAUBERG "SOFT", 5 мм, резиновая вставка, 151248</t>
  </si>
  <si>
    <t>Ножницы STAFF Basic 165 мм, чёрные, ПВХ чехол с европодвесом, 235459</t>
  </si>
  <si>
    <t>Папки-файлы перфорированные А4 STAFF "ЭКОНОМ", КОМПЛЕКТ 100 шт., матовые, 30 мкм, 273002</t>
  </si>
  <si>
    <t>Пленки-заготовки для ламинирования БОЛЬШОГО ФОРМАТА, А3, КОМПЛЕКТ 100 шт., 125 мкм, BRAUBERG, 530799</t>
  </si>
  <si>
    <t>Салфетки из МИКРОФИБРЫ 30х30 см PASTEL COLOUR, big pack, КОМПЛЕКТ 10 штук, 180 г/м2, LAIMA HOME, 700608</t>
  </si>
  <si>
    <t>Скрепочница магнитная BRAUBERG со 100 никелированными скрепками 28 мм, прозрачный корпус, 228400</t>
  </si>
  <si>
    <t>Силовые кнопки-гвоздики BRAUBERG, цветные, 50 шт., в картонной коробке, 220557</t>
  </si>
  <si>
    <t>Скрепки ОФИСМАГ, 28 мм, никелированные, 100 шт., в картонной коробке, Россия, 222094</t>
  </si>
  <si>
    <t>Степлер №10 BRAUBERG "Original", до 12 листов, с антистеплером, синий, 222530</t>
  </si>
  <si>
    <t>Средство для мытья стекол и зеркал 530 мл, МИСТЕР МУСКУЛ "После дождя", распылитель</t>
  </si>
  <si>
    <t>Мыло жидкое 5л МЕЛОДИЯ "Ромашка и вербена", ПЭТ, 600667</t>
  </si>
  <si>
    <t>Тряпка для мытья пола из микрофибры, СУПЕР ПЛОТНАЯ, 70х80 см, синяя, 300 г/м2, LAIMA, 601250</t>
  </si>
  <si>
    <t>Мешки для мусора 60 л, черные, в рулоне 20 шт., ПНД 12 мкм, 60х70 см, ОФИСМАГ стандарт, 601383</t>
  </si>
  <si>
    <t>Пленки-заготовки для ламинирования А4, КОМПЛЕКТ 100 шт., 100 мкм, ОФИСМАГ, 530802</t>
  </si>
  <si>
    <t>Губки для посуды 9,6х6,4х2,7 см, КОМПЛЕКТ 10 шт., MAXI, поролон с абразивным слоем, LAIMA К0003, 601552</t>
  </si>
  <si>
    <t>Стиральный порошок-автомат 6 кг, BIMAX "100 пятен" (Нэфис Косметикс)</t>
  </si>
  <si>
    <t>Зажимы для бумаг большие STAFF "EVERYDAY", КОМПЛЕКТ 12 шт., 51 мм, на 230 листов, черные, картонная коробка, 224610</t>
  </si>
  <si>
    <t>Клей-карандаш ОФИСМАГ 15 г, обесцвечивающийся после высыхания, 225963</t>
  </si>
  <si>
    <t>Средство моющее универсальное 5 л, ПРОГРЕСС, ПЭТ</t>
  </si>
  <si>
    <t>Клейкая лента малярная креппированная 48 мм х 50 м (реальная длина!), профессиональная, BRAUBERG, 226426</t>
  </si>
  <si>
    <t>Клейкая лента упаковочная, 50 мм х 66 м, прозрачная, УСИЛЕННАЯ, МОРОЗОСТОЙКАЯ, толщина 50 микрон, ОФИСМАГ, 440111</t>
  </si>
  <si>
    <t>Средство дезинфицирующее 1 кг, ДЕЗИТАБС, таблетки 300 шт.</t>
  </si>
  <si>
    <t>Бумага туалетная бытовая, спайка 12 шт. (12 рулонов х 44 м), СЕРАЯ, на втулке (эконом)</t>
  </si>
  <si>
    <t>Средство для удаления ржавчины и известкового налета 750 г, САНОКС "Ультра белый WC", гель</t>
  </si>
  <si>
    <t>Средство для удаления ржавчины и известкового налета 750 г, САНОКС</t>
  </si>
  <si>
    <t>Мешки для мусора 90 л, черные, в рулоне 10 шт., прочные, ПВД 25 мкм, 60х95 см, LAIMA, 605332</t>
  </si>
  <si>
    <t>Мешки для мусора 240 л, черные, в рулоне 5 шт., ПВД 30 мкм, 90х130 см, ЛЮБАША эконом, 605338</t>
  </si>
  <si>
    <t>Мешки для мусора 120 л, черные, в рулоне 10 шт., особо прочные, ПВД 40 мкм, 70х110 см, LAIMA, 605341</t>
  </si>
  <si>
    <t>Перчатки МНОГОРАЗОВЫЕ нитриловые LAIMA ГИПОАЛЛЕРГЕННЫЕ, хлопчатобумажное напыление, ПРОЧНЫЕ, размер 7-8, М (средний), синие, вес 36г, 604998</t>
  </si>
  <si>
    <t>Перчатки МНОГОРАЗОВЫЕ нитриловые LAIMA ГИПОАЛЛЕРГЕННЫЕ, хлопчатобумажное напыление, ПРОЧНЫЕ, размер 8-9, L (большой), синие, вес 38г, 604999</t>
  </si>
  <si>
    <t>Мешки для мусора 35 л белые в рулоне 30 шт., ПНД 6 мкм, 48х55 см, LAIMA, 605538</t>
  </si>
  <si>
    <t>Средство для кухни, чистки плит, духовок, грилей от жира/нагара 600 мл, GRASS AZELIT АНТИЖИР, щелочное, распылитель</t>
  </si>
  <si>
    <t>Мыло-крем жидкое 300 г ЗОЛОТОЙ ИДЕАЛ "Жемчужное", с антибактериальным эффектом, дозатор, 606780</t>
  </si>
  <si>
    <t>Набор текстовыделителей 12 ЦВЕТОВ на подставке, BRAUBERG "ORIGINAL", линия письма 1-5 мм, 151699</t>
  </si>
  <si>
    <t>Бумага цветная BRAUBERG, А4, 80 г/м2, 250 л. (5 цветов х 50 листов), пастель, для офисной техники, 112463</t>
  </si>
  <si>
    <t>Мыло хозяйственное 72%, 200 г, ММЗ/КМЗ, без упаковки, штрихкод транспортной упаковки, 90446</t>
  </si>
  <si>
    <t>Бумага цветная BRAUBERG, А4, 80 г/м2, 250 л. (5 цветов х 50 листов), интенсив, для офисной техники, 112464</t>
  </si>
  <si>
    <t>Маркеры стираемые для белой доски НАБОР 4 ЦВЕТА, BRAUBERG "LINE", 3 мм, с клипом, 152119</t>
  </si>
  <si>
    <t>Скрепки большие 50 мм, STAFF, оцинкованные, 50 шт., в картонной коробке, 270452</t>
  </si>
  <si>
    <t>Полотенца бумажные 250 шт., VITA ЭКОНОМ (H3) 1-слой, серые, КОМПЛЕКТ 20 пачек, 22х23 см, V-сложение</t>
  </si>
  <si>
    <t>Ручки гелевые с грипом BRAUBERG "EXTRA GT", ЧЕРНЫЕ, НАБОР 4 штуки, стандартный наконечник 0,5 мм, линия 0,35 мм, 143924</t>
  </si>
  <si>
    <t>Шпагат джутовый полированный длина 100 м диаметр 1,5 мм, 2-х ниточный, BRAUBERG, 607947</t>
  </si>
  <si>
    <t>Перчатки НЕЙЛОНОВЫЕ без ПВХ, КОМПЛЕКТ 10 ПАР, 15 класс, 18-20 г, размер 10, LAIMA, 608674</t>
  </si>
  <si>
    <t>Чистящее средство 480 г, ПЕМОЛЮКС Сода-5/7 "Морской бриз", порошок</t>
  </si>
  <si>
    <t>Мешки для мусора 160 л, черные, в пачке 20 шт., особо прочные, ПВД 50 мкм, 90х120 см, LAIMA</t>
  </si>
  <si>
    <t>Мыло туалетное 75 г, "Роза" АГРОПРОМ-ЮГ, натуральное</t>
  </si>
  <si>
    <t>Ручка-корректор с улучшенным пластиковым наконечником BRAUBERG RESTART, 9 мл, 272685</t>
  </si>
  <si>
    <t>Блок самоклеящийся (стикеры) STAFF STANDARD, ПАСТЕЛЬНЫЙ 51х51 мм, голубой, 100 листов, 116578</t>
  </si>
  <si>
    <t>Блок самоклеящийся (стикеры) STAFF STANDARD, ПАСТЕЛЬНЫЙ 51х51 мм, розовый, 100 листов, 116580</t>
  </si>
  <si>
    <t>Бумага туалетная бытовая, спайка 32 шт., 3-слойная (32х16,5 м), PAPIA, аромат "Балийский цветок"</t>
  </si>
  <si>
    <t>Гель для мытья посуды биоразлагаемый 1 л, SYNERGETIC "Алоэ", флип-топ</t>
  </si>
  <si>
    <t>В результате проведенного расчета Н(М)ЦК, ЦКЕП контракта составила, руб.: 305 833,00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</si>
</sst>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0" fillId="0" borderId="0" xfId="0" applyAlignment="1"/>
    <xf numFmtId="0" fontId="0" fillId="0" borderId="0" xfId="0" applyAlignment="1">
      <alignment vertical="top"/>
    </xf>
    <xf numFmtId="0" fontId="9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5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 applyProtection="1">
      <alignment horizontal="left" vertical="center" wrapText="1" indent="1"/>
    </xf>
    <xf numFmtId="4" fontId="11" fillId="0" borderId="2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2" fontId="12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1" fontId="9" fillId="0" borderId="7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 wrapText="1"/>
    </xf>
    <xf numFmtId="0" fontId="11" fillId="0" borderId="8" xfId="0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300037</xdr:colOff>
      <xdr:row>6</xdr:row>
      <xdr:rowOff>163512</xdr:rowOff>
    </xdr:from>
    <xdr:to>
      <xdr:col>13</xdr:col>
      <xdr:colOff>776287</xdr:colOff>
      <xdr:row>6</xdr:row>
      <xdr:rowOff>401637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420350" y="1322387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66</xdr:row>
      <xdr:rowOff>38100</xdr:rowOff>
    </xdr:from>
    <xdr:to>
      <xdr:col>12</xdr:col>
      <xdr:colOff>962025</xdr:colOff>
      <xdr:row>66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"/>
  <sheetViews>
    <sheetView tabSelected="1" topLeftCell="A71" zoomScale="110" zoomScaleNormal="110" workbookViewId="0">
      <selection activeCell="H83" sqref="H83"/>
    </sheetView>
  </sheetViews>
  <sheetFormatPr defaultRowHeight="15" x14ac:dyDescent="0.25"/>
  <cols>
    <col min="1" max="1" width="6.85546875" customWidth="1"/>
    <col min="2" max="2" width="28.85546875" customWidth="1"/>
    <col min="3" max="3" width="10.42578125" style="57" customWidth="1"/>
    <col min="4" max="4" width="10.5703125" style="59" customWidth="1"/>
    <col min="5" max="5" width="11" style="59" customWidth="1"/>
    <col min="6" max="6" width="12" style="21" customWidth="1"/>
    <col min="7" max="7" width="9.140625" style="21"/>
    <col min="8" max="8" width="12.5703125" customWidth="1"/>
    <col min="9" max="9" width="9.140625" style="19"/>
    <col min="11" max="11" width="12.42578125" customWidth="1"/>
    <col min="12" max="12" width="12.5703125" customWidth="1"/>
    <col min="13" max="13" width="16.5703125" customWidth="1"/>
    <col min="14" max="14" width="16" customWidth="1"/>
    <col min="17" max="17" width="17" customWidth="1"/>
  </cols>
  <sheetData>
    <row r="1" spans="1:14" x14ac:dyDescent="0.25">
      <c r="L1" s="43" t="s">
        <v>0</v>
      </c>
      <c r="M1" s="43"/>
      <c r="N1" s="43"/>
    </row>
    <row r="2" spans="1:14" ht="15" customHeight="1" x14ac:dyDescent="0.25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</row>
    <row r="3" spans="1:14" ht="15" customHeight="1" x14ac:dyDescent="0.25">
      <c r="A3" s="45" t="s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</row>
    <row r="4" spans="1:14" ht="15.75" customHeight="1" x14ac:dyDescent="0.25">
      <c r="A4" s="46" t="s">
        <v>3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4" ht="15.75" customHeight="1" x14ac:dyDescent="0.25">
      <c r="A5" s="46" t="s">
        <v>4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</row>
    <row r="6" spans="1:14" x14ac:dyDescent="0.25">
      <c r="A6" s="1"/>
      <c r="B6" s="1"/>
      <c r="C6" s="58"/>
      <c r="D6" s="58"/>
      <c r="E6" s="58"/>
      <c r="F6" s="18"/>
      <c r="G6" s="18"/>
      <c r="H6" s="1"/>
      <c r="I6" s="18"/>
      <c r="J6" s="1"/>
      <c r="K6" s="2"/>
      <c r="L6" s="1"/>
      <c r="M6" s="1"/>
      <c r="N6" s="2"/>
    </row>
    <row r="7" spans="1:14" ht="43.5" customHeight="1" x14ac:dyDescent="0.25">
      <c r="A7" s="47" t="s">
        <v>5</v>
      </c>
      <c r="B7" s="49" t="s">
        <v>6</v>
      </c>
      <c r="C7" s="51" t="s">
        <v>7</v>
      </c>
      <c r="D7" s="52"/>
      <c r="E7" s="52"/>
      <c r="F7" s="52"/>
      <c r="G7" s="52"/>
      <c r="H7" s="53"/>
      <c r="I7" s="49" t="s">
        <v>8</v>
      </c>
      <c r="J7" s="49" t="s">
        <v>9</v>
      </c>
      <c r="K7" s="54" t="s">
        <v>10</v>
      </c>
      <c r="L7" s="55"/>
      <c r="M7" s="56"/>
      <c r="N7" s="14" t="s">
        <v>28</v>
      </c>
    </row>
    <row r="8" spans="1:14" ht="95.25" customHeight="1" x14ac:dyDescent="0.25">
      <c r="A8" s="48"/>
      <c r="B8" s="50"/>
      <c r="C8" s="22" t="s">
        <v>11</v>
      </c>
      <c r="D8" s="22" t="s">
        <v>12</v>
      </c>
      <c r="E8" s="22" t="s">
        <v>13</v>
      </c>
      <c r="F8" s="22" t="s">
        <v>14</v>
      </c>
      <c r="G8" s="22" t="s">
        <v>15</v>
      </c>
      <c r="H8" s="3"/>
      <c r="I8" s="50"/>
      <c r="J8" s="50"/>
      <c r="K8" s="4" t="s">
        <v>16</v>
      </c>
      <c r="L8" s="5" t="s">
        <v>17</v>
      </c>
      <c r="M8" s="5" t="s">
        <v>18</v>
      </c>
      <c r="N8" s="13"/>
    </row>
    <row r="9" spans="1:14" ht="54" x14ac:dyDescent="0.25">
      <c r="A9" s="6">
        <v>1</v>
      </c>
      <c r="B9" s="12">
        <v>2</v>
      </c>
      <c r="C9" s="12">
        <v>3</v>
      </c>
      <c r="D9" s="12">
        <v>4</v>
      </c>
      <c r="E9" s="12">
        <v>5</v>
      </c>
      <c r="F9" s="12">
        <v>6</v>
      </c>
      <c r="G9" s="12">
        <v>7</v>
      </c>
      <c r="H9" s="12" t="s">
        <v>19</v>
      </c>
      <c r="I9" s="12">
        <v>9</v>
      </c>
      <c r="J9" s="6" t="s">
        <v>20</v>
      </c>
      <c r="K9" s="7" t="s">
        <v>21</v>
      </c>
      <c r="L9" s="7">
        <v>12</v>
      </c>
      <c r="M9" s="7">
        <v>13</v>
      </c>
      <c r="N9" s="6" t="s">
        <v>23</v>
      </c>
    </row>
    <row r="10" spans="1:14" ht="38.25" x14ac:dyDescent="0.25">
      <c r="A10" s="17">
        <v>1</v>
      </c>
      <c r="B10" s="23" t="s">
        <v>29</v>
      </c>
      <c r="C10" s="35">
        <v>476.86</v>
      </c>
      <c r="D10" s="35">
        <v>543.62</v>
      </c>
      <c r="E10" s="35">
        <v>500.7</v>
      </c>
      <c r="F10" s="27"/>
      <c r="G10" s="27"/>
      <c r="H10" s="28">
        <f>SUM(C10,D10,E10)</f>
        <v>1521.18</v>
      </c>
      <c r="I10" s="35">
        <v>250</v>
      </c>
      <c r="J10" s="6">
        <v>3</v>
      </c>
      <c r="K10" s="9">
        <f>AVERAGE(C10:G10)</f>
        <v>507.06</v>
      </c>
      <c r="L10" s="9">
        <f>STDEV(C10:G10)</f>
        <v>33.831370057980209</v>
      </c>
      <c r="M10" s="10">
        <f>L10/K10</f>
        <v>6.6720644614010588E-2</v>
      </c>
      <c r="N10" s="11">
        <f>ROUND(H10*I10/J10,8)</f>
        <v>126765</v>
      </c>
    </row>
    <row r="11" spans="1:14" ht="51" x14ac:dyDescent="0.25">
      <c r="A11" s="17">
        <v>2</v>
      </c>
      <c r="B11" s="23" t="s">
        <v>30</v>
      </c>
      <c r="C11" s="35">
        <v>132.36000000000001</v>
      </c>
      <c r="D11" s="35">
        <v>150.88999999999999</v>
      </c>
      <c r="E11" s="35">
        <v>138.97999999999999</v>
      </c>
      <c r="F11" s="27"/>
      <c r="G11" s="27"/>
      <c r="H11" s="28">
        <f t="shared" ref="H11:H64" si="0">SUM(C11,D11,E11)</f>
        <v>422.23</v>
      </c>
      <c r="I11" s="35">
        <v>2</v>
      </c>
      <c r="J11" s="6">
        <v>3</v>
      </c>
      <c r="K11" s="9">
        <f t="shared" ref="K11:K64" si="1">AVERAGE(C11:G11)</f>
        <v>140.74333333333334</v>
      </c>
      <c r="L11" s="9">
        <f t="shared" ref="L11:L64" si="2">STDEV(C11:G11)</f>
        <v>9.3900070997488125</v>
      </c>
      <c r="M11" s="10">
        <f t="shared" ref="M11:M64" si="3">L11/K11</f>
        <v>6.6717242496379781E-2</v>
      </c>
      <c r="N11" s="11">
        <f t="shared" ref="N11:N64" si="4">ROUND(H11*I11/J11,8)</f>
        <v>281.48666666999998</v>
      </c>
    </row>
    <row r="12" spans="1:14" ht="51" x14ac:dyDescent="0.25">
      <c r="A12" s="17">
        <v>3</v>
      </c>
      <c r="B12" s="23" t="s">
        <v>31</v>
      </c>
      <c r="C12" s="35">
        <v>89.51</v>
      </c>
      <c r="D12" s="35">
        <v>102.04</v>
      </c>
      <c r="E12" s="35">
        <v>93.99</v>
      </c>
      <c r="F12" s="27"/>
      <c r="G12" s="27"/>
      <c r="H12" s="28">
        <f t="shared" si="0"/>
        <v>285.54000000000002</v>
      </c>
      <c r="I12" s="35">
        <v>40</v>
      </c>
      <c r="J12" s="6">
        <v>3</v>
      </c>
      <c r="K12" s="9">
        <f t="shared" si="1"/>
        <v>95.18</v>
      </c>
      <c r="L12" s="9">
        <f t="shared" si="2"/>
        <v>6.3491967995959948</v>
      </c>
      <c r="M12" s="10">
        <f t="shared" si="3"/>
        <v>6.6707257823029983E-2</v>
      </c>
      <c r="N12" s="11">
        <f t="shared" si="4"/>
        <v>3807.2</v>
      </c>
    </row>
    <row r="13" spans="1:14" ht="38.25" x14ac:dyDescent="0.25">
      <c r="A13" s="17">
        <v>4</v>
      </c>
      <c r="B13" s="23" t="s">
        <v>32</v>
      </c>
      <c r="C13" s="35">
        <v>112.18</v>
      </c>
      <c r="D13" s="35">
        <v>127.89</v>
      </c>
      <c r="E13" s="35">
        <v>117.79</v>
      </c>
      <c r="F13" s="27"/>
      <c r="G13" s="27"/>
      <c r="H13" s="28">
        <f t="shared" ref="H13:H57" si="5">SUM(C13,D13,E13)</f>
        <v>357.86</v>
      </c>
      <c r="I13" s="35">
        <v>6</v>
      </c>
      <c r="J13" s="6">
        <v>3</v>
      </c>
      <c r="K13" s="9">
        <f t="shared" ref="K13:K57" si="6">AVERAGE(C13:G13)</f>
        <v>119.28666666666668</v>
      </c>
      <c r="L13" s="9">
        <f t="shared" ref="L13:L57" si="7">STDEV(C13:G13)</f>
        <v>7.9612205931837661</v>
      </c>
      <c r="M13" s="10">
        <f t="shared" ref="M13:M57" si="8">L13/K13</f>
        <v>6.6740238583667622E-2</v>
      </c>
      <c r="N13" s="11">
        <f t="shared" ref="N13:N57" si="9">ROUND(H13*I13/J13,8)</f>
        <v>715.72</v>
      </c>
    </row>
    <row r="14" spans="1:14" ht="51" x14ac:dyDescent="0.25">
      <c r="A14" s="17">
        <v>5</v>
      </c>
      <c r="B14" s="23" t="s">
        <v>33</v>
      </c>
      <c r="C14" s="35">
        <v>253.31</v>
      </c>
      <c r="D14" s="35">
        <v>288.77</v>
      </c>
      <c r="E14" s="35">
        <v>265.98</v>
      </c>
      <c r="F14" s="27"/>
      <c r="G14" s="27"/>
      <c r="H14" s="28">
        <f t="shared" si="5"/>
        <v>808.06</v>
      </c>
      <c r="I14" s="35">
        <v>20</v>
      </c>
      <c r="J14" s="6">
        <v>3</v>
      </c>
      <c r="K14" s="9">
        <f t="shared" si="6"/>
        <v>269.3533333333333</v>
      </c>
      <c r="L14" s="9">
        <f t="shared" si="7"/>
        <v>17.969068794273479</v>
      </c>
      <c r="M14" s="10">
        <f t="shared" si="8"/>
        <v>6.6711885729797846E-2</v>
      </c>
      <c r="N14" s="11">
        <f t="shared" si="9"/>
        <v>5387.0666666699999</v>
      </c>
    </row>
    <row r="15" spans="1:14" ht="63.75" x14ac:dyDescent="0.25">
      <c r="A15" s="17">
        <v>6</v>
      </c>
      <c r="B15" s="23" t="s">
        <v>34</v>
      </c>
      <c r="C15" s="35">
        <v>4321.46</v>
      </c>
      <c r="D15" s="35">
        <v>4926.46</v>
      </c>
      <c r="E15" s="35">
        <v>4537.53</v>
      </c>
      <c r="F15" s="27"/>
      <c r="G15" s="27"/>
      <c r="H15" s="28">
        <f t="shared" si="5"/>
        <v>13785.45</v>
      </c>
      <c r="I15" s="35">
        <v>1</v>
      </c>
      <c r="J15" s="6">
        <v>3</v>
      </c>
      <c r="K15" s="9">
        <f t="shared" si="6"/>
        <v>4595.1500000000005</v>
      </c>
      <c r="L15" s="9">
        <f t="shared" si="7"/>
        <v>306.58815746861461</v>
      </c>
      <c r="M15" s="10">
        <f t="shared" si="8"/>
        <v>6.6719945479171427E-2</v>
      </c>
      <c r="N15" s="11">
        <f t="shared" si="9"/>
        <v>4595.1499999999996</v>
      </c>
    </row>
    <row r="16" spans="1:14" ht="51" x14ac:dyDescent="0.25">
      <c r="A16" s="17">
        <v>7</v>
      </c>
      <c r="B16" s="23" t="s">
        <v>35</v>
      </c>
      <c r="C16" s="35">
        <v>388.51</v>
      </c>
      <c r="D16" s="35">
        <v>442.9</v>
      </c>
      <c r="E16" s="35">
        <v>407.94</v>
      </c>
      <c r="F16" s="27"/>
      <c r="G16" s="27"/>
      <c r="H16" s="28">
        <f t="shared" si="5"/>
        <v>1239.3499999999999</v>
      </c>
      <c r="I16" s="35">
        <v>2</v>
      </c>
      <c r="J16" s="6">
        <v>3</v>
      </c>
      <c r="K16" s="9">
        <f t="shared" si="6"/>
        <v>413.11666666666662</v>
      </c>
      <c r="L16" s="9">
        <f t="shared" si="7"/>
        <v>27.562046972845341</v>
      </c>
      <c r="M16" s="10">
        <f t="shared" si="8"/>
        <v>6.6717344510054497E-2</v>
      </c>
      <c r="N16" s="11">
        <f t="shared" si="9"/>
        <v>826.23333333000005</v>
      </c>
    </row>
    <row r="17" spans="1:14" ht="51" x14ac:dyDescent="0.25">
      <c r="A17" s="17">
        <v>8</v>
      </c>
      <c r="B17" s="23" t="s">
        <v>36</v>
      </c>
      <c r="C17" s="35">
        <v>228.67</v>
      </c>
      <c r="D17" s="35">
        <v>260.68</v>
      </c>
      <c r="E17" s="35">
        <v>240.1</v>
      </c>
      <c r="F17" s="27"/>
      <c r="G17" s="27"/>
      <c r="H17" s="28">
        <f t="shared" si="5"/>
        <v>729.45</v>
      </c>
      <c r="I17" s="35">
        <v>3</v>
      </c>
      <c r="J17" s="6">
        <v>3</v>
      </c>
      <c r="K17" s="9">
        <f t="shared" si="6"/>
        <v>243.15</v>
      </c>
      <c r="L17" s="9">
        <f t="shared" si="7"/>
        <v>16.221494998920424</v>
      </c>
      <c r="M17" s="10">
        <f t="shared" si="8"/>
        <v>6.6713942006664292E-2</v>
      </c>
      <c r="N17" s="11">
        <f t="shared" si="9"/>
        <v>729.45</v>
      </c>
    </row>
    <row r="18" spans="1:14" ht="38.25" x14ac:dyDescent="0.25">
      <c r="A18" s="17">
        <v>9</v>
      </c>
      <c r="B18" s="23" t="s">
        <v>37</v>
      </c>
      <c r="C18" s="35">
        <v>102.5</v>
      </c>
      <c r="D18" s="35">
        <v>116.85</v>
      </c>
      <c r="E18" s="35">
        <v>107.63</v>
      </c>
      <c r="F18" s="27"/>
      <c r="G18" s="27"/>
      <c r="H18" s="28">
        <f t="shared" si="5"/>
        <v>326.98</v>
      </c>
      <c r="I18" s="35">
        <v>4</v>
      </c>
      <c r="J18" s="6">
        <v>3</v>
      </c>
      <c r="K18" s="9">
        <f t="shared" si="6"/>
        <v>108.99333333333334</v>
      </c>
      <c r="L18" s="9">
        <f t="shared" si="7"/>
        <v>7.2714945735614283</v>
      </c>
      <c r="M18" s="10">
        <f t="shared" si="8"/>
        <v>6.6715039821041905E-2</v>
      </c>
      <c r="N18" s="11">
        <f t="shared" si="9"/>
        <v>435.97333333</v>
      </c>
    </row>
    <row r="19" spans="1:14" ht="51" x14ac:dyDescent="0.25">
      <c r="A19" s="17">
        <v>10</v>
      </c>
      <c r="B19" s="23" t="s">
        <v>38</v>
      </c>
      <c r="C19" s="35">
        <v>107.68</v>
      </c>
      <c r="D19" s="35">
        <v>122.76</v>
      </c>
      <c r="E19" s="35">
        <v>113.06</v>
      </c>
      <c r="F19" s="27"/>
      <c r="G19" s="27"/>
      <c r="H19" s="28">
        <f t="shared" si="5"/>
        <v>343.5</v>
      </c>
      <c r="I19" s="35">
        <v>3</v>
      </c>
      <c r="J19" s="6">
        <v>3</v>
      </c>
      <c r="K19" s="9">
        <f t="shared" si="6"/>
        <v>114.5</v>
      </c>
      <c r="L19" s="9">
        <f t="shared" si="7"/>
        <v>7.6424341672009177</v>
      </c>
      <c r="M19" s="10">
        <f t="shared" si="8"/>
        <v>6.674614993188574E-2</v>
      </c>
      <c r="N19" s="11">
        <f t="shared" si="9"/>
        <v>343.5</v>
      </c>
    </row>
    <row r="20" spans="1:14" ht="38.25" x14ac:dyDescent="0.25">
      <c r="A20" s="17">
        <v>11</v>
      </c>
      <c r="B20" s="23" t="s">
        <v>39</v>
      </c>
      <c r="C20" s="35">
        <v>189.36</v>
      </c>
      <c r="D20" s="35">
        <v>215.87</v>
      </c>
      <c r="E20" s="35">
        <v>198.83</v>
      </c>
      <c r="F20" s="27"/>
      <c r="G20" s="27"/>
      <c r="H20" s="28">
        <f t="shared" si="5"/>
        <v>604.06000000000006</v>
      </c>
      <c r="I20" s="35">
        <v>2</v>
      </c>
      <c r="J20" s="6">
        <v>3</v>
      </c>
      <c r="K20" s="9">
        <f t="shared" si="6"/>
        <v>201.35333333333335</v>
      </c>
      <c r="L20" s="9">
        <f t="shared" si="7"/>
        <v>13.433928440085321</v>
      </c>
      <c r="M20" s="10">
        <f t="shared" si="8"/>
        <v>6.6718182498851045E-2</v>
      </c>
      <c r="N20" s="11">
        <f t="shared" si="9"/>
        <v>402.70666667</v>
      </c>
    </row>
    <row r="21" spans="1:14" ht="51" x14ac:dyDescent="0.25">
      <c r="A21" s="17">
        <v>12</v>
      </c>
      <c r="B21" s="23" t="s">
        <v>40</v>
      </c>
      <c r="C21" s="35">
        <v>327.9</v>
      </c>
      <c r="D21" s="35">
        <v>373.81</v>
      </c>
      <c r="E21" s="35">
        <v>344.3</v>
      </c>
      <c r="F21" s="27"/>
      <c r="G21" s="27"/>
      <c r="H21" s="28">
        <f t="shared" si="5"/>
        <v>1046.01</v>
      </c>
      <c r="I21" s="35">
        <v>4</v>
      </c>
      <c r="J21" s="6">
        <v>3</v>
      </c>
      <c r="K21" s="9">
        <f t="shared" si="6"/>
        <v>348.67</v>
      </c>
      <c r="L21" s="9">
        <f t="shared" si="7"/>
        <v>23.264881259099528</v>
      </c>
      <c r="M21" s="10">
        <f t="shared" si="8"/>
        <v>6.672464295494171E-2</v>
      </c>
      <c r="N21" s="11">
        <f t="shared" si="9"/>
        <v>1394.68</v>
      </c>
    </row>
    <row r="22" spans="1:14" ht="38.25" x14ac:dyDescent="0.25">
      <c r="A22" s="17">
        <v>13</v>
      </c>
      <c r="B22" s="23" t="s">
        <v>41</v>
      </c>
      <c r="C22" s="35">
        <v>312.61</v>
      </c>
      <c r="D22" s="35">
        <v>356.38</v>
      </c>
      <c r="E22" s="35">
        <v>328.24</v>
      </c>
      <c r="F22" s="27"/>
      <c r="G22" s="27"/>
      <c r="H22" s="28">
        <f t="shared" si="5"/>
        <v>997.23</v>
      </c>
      <c r="I22" s="35">
        <v>15</v>
      </c>
      <c r="J22" s="6">
        <v>3</v>
      </c>
      <c r="K22" s="9">
        <f t="shared" si="6"/>
        <v>332.41</v>
      </c>
      <c r="L22" s="9">
        <f t="shared" si="7"/>
        <v>22.180958049642481</v>
      </c>
      <c r="M22" s="10">
        <f t="shared" si="8"/>
        <v>6.6727709905365293E-2</v>
      </c>
      <c r="N22" s="11">
        <f t="shared" si="9"/>
        <v>4986.1499999999996</v>
      </c>
    </row>
    <row r="23" spans="1:14" ht="51" x14ac:dyDescent="0.25">
      <c r="A23" s="17">
        <v>14</v>
      </c>
      <c r="B23" s="23" t="s">
        <v>42</v>
      </c>
      <c r="C23" s="35">
        <v>394.45</v>
      </c>
      <c r="D23" s="35">
        <v>449.67</v>
      </c>
      <c r="E23" s="35">
        <v>414.17</v>
      </c>
      <c r="F23" s="27"/>
      <c r="G23" s="27"/>
      <c r="H23" s="28">
        <f t="shared" si="5"/>
        <v>1258.29</v>
      </c>
      <c r="I23" s="35">
        <v>8</v>
      </c>
      <c r="J23" s="6">
        <v>3</v>
      </c>
      <c r="K23" s="9">
        <f t="shared" si="6"/>
        <v>419.43</v>
      </c>
      <c r="L23" s="9">
        <f t="shared" si="7"/>
        <v>27.983259281220278</v>
      </c>
      <c r="M23" s="10">
        <f t="shared" si="8"/>
        <v>6.6717352791217308E-2</v>
      </c>
      <c r="N23" s="11">
        <f t="shared" si="9"/>
        <v>3355.44</v>
      </c>
    </row>
    <row r="24" spans="1:14" ht="51" x14ac:dyDescent="0.25">
      <c r="A24" s="17">
        <v>15</v>
      </c>
      <c r="B24" s="23" t="s">
        <v>43</v>
      </c>
      <c r="C24" s="35">
        <v>89.89</v>
      </c>
      <c r="D24" s="35">
        <v>102.47</v>
      </c>
      <c r="E24" s="35">
        <v>94.38</v>
      </c>
      <c r="F24" s="27"/>
      <c r="G24" s="27"/>
      <c r="H24" s="28">
        <f t="shared" si="5"/>
        <v>286.74</v>
      </c>
      <c r="I24" s="35">
        <v>50</v>
      </c>
      <c r="J24" s="6">
        <v>3</v>
      </c>
      <c r="K24" s="9">
        <f t="shared" si="6"/>
        <v>95.58</v>
      </c>
      <c r="L24" s="9">
        <f t="shared" si="7"/>
        <v>6.3752725431937414</v>
      </c>
      <c r="M24" s="10">
        <f t="shared" si="8"/>
        <v>6.6700905452958162E-2</v>
      </c>
      <c r="N24" s="11">
        <f t="shared" si="9"/>
        <v>4779</v>
      </c>
    </row>
    <row r="25" spans="1:14" ht="51" x14ac:dyDescent="0.25">
      <c r="A25" s="17">
        <v>16</v>
      </c>
      <c r="B25" s="23" t="s">
        <v>44</v>
      </c>
      <c r="C25" s="35">
        <v>1283.45</v>
      </c>
      <c r="D25" s="35">
        <v>1463.13</v>
      </c>
      <c r="E25" s="35">
        <v>1347.62</v>
      </c>
      <c r="F25" s="27"/>
      <c r="G25" s="27"/>
      <c r="H25" s="28">
        <f t="shared" si="5"/>
        <v>4094.2</v>
      </c>
      <c r="I25" s="35">
        <v>1</v>
      </c>
      <c r="J25" s="6">
        <v>3</v>
      </c>
      <c r="K25" s="9">
        <f t="shared" si="6"/>
        <v>1364.7333333333333</v>
      </c>
      <c r="L25" s="9">
        <f t="shared" si="7"/>
        <v>91.054243357096453</v>
      </c>
      <c r="M25" s="10">
        <f t="shared" si="8"/>
        <v>6.6719439712590825E-2</v>
      </c>
      <c r="N25" s="11">
        <f t="shared" si="9"/>
        <v>1364.7333333300001</v>
      </c>
    </row>
    <row r="26" spans="1:14" ht="51" x14ac:dyDescent="0.25">
      <c r="A26" s="17">
        <v>17</v>
      </c>
      <c r="B26" s="23" t="s">
        <v>45</v>
      </c>
      <c r="C26" s="35">
        <v>105.01</v>
      </c>
      <c r="D26" s="35">
        <v>119.71</v>
      </c>
      <c r="E26" s="35">
        <v>110.26</v>
      </c>
      <c r="F26" s="27"/>
      <c r="G26" s="27"/>
      <c r="H26" s="28">
        <f t="shared" si="5"/>
        <v>334.98</v>
      </c>
      <c r="I26" s="35">
        <v>10</v>
      </c>
      <c r="J26" s="6">
        <v>3</v>
      </c>
      <c r="K26" s="9">
        <f t="shared" si="6"/>
        <v>111.66000000000001</v>
      </c>
      <c r="L26" s="9">
        <f t="shared" si="7"/>
        <v>7.4493288288274613</v>
      </c>
      <c r="M26" s="10">
        <f t="shared" si="8"/>
        <v>6.6714390371014329E-2</v>
      </c>
      <c r="N26" s="11">
        <f t="shared" si="9"/>
        <v>1116.5999999999999</v>
      </c>
    </row>
    <row r="27" spans="1:14" ht="38.25" x14ac:dyDescent="0.25">
      <c r="A27" s="17">
        <v>18</v>
      </c>
      <c r="B27" s="23" t="s">
        <v>46</v>
      </c>
      <c r="C27" s="35">
        <v>1076.83</v>
      </c>
      <c r="D27" s="35">
        <v>1227.5899999999999</v>
      </c>
      <c r="E27" s="35">
        <v>1130.67</v>
      </c>
      <c r="F27" s="27"/>
      <c r="G27" s="27"/>
      <c r="H27" s="28">
        <f t="shared" si="5"/>
        <v>3435.09</v>
      </c>
      <c r="I27" s="35">
        <v>1</v>
      </c>
      <c r="J27" s="6">
        <v>3</v>
      </c>
      <c r="K27" s="9">
        <f t="shared" si="6"/>
        <v>1145.03</v>
      </c>
      <c r="L27" s="9">
        <f t="shared" si="7"/>
        <v>76.398963343752229</v>
      </c>
      <c r="M27" s="10">
        <f t="shared" si="8"/>
        <v>6.6722237272169485E-2</v>
      </c>
      <c r="N27" s="11">
        <f t="shared" si="9"/>
        <v>1145.03</v>
      </c>
    </row>
    <row r="28" spans="1:14" ht="63.75" x14ac:dyDescent="0.25">
      <c r="A28" s="17">
        <v>19</v>
      </c>
      <c r="B28" s="23" t="s">
        <v>47</v>
      </c>
      <c r="C28" s="35">
        <v>349.21</v>
      </c>
      <c r="D28" s="35">
        <v>398.1</v>
      </c>
      <c r="E28" s="35">
        <v>366.67</v>
      </c>
      <c r="F28" s="27"/>
      <c r="G28" s="27"/>
      <c r="H28" s="28">
        <f t="shared" si="5"/>
        <v>1113.98</v>
      </c>
      <c r="I28" s="35">
        <v>3</v>
      </c>
      <c r="J28" s="6">
        <v>3</v>
      </c>
      <c r="K28" s="9">
        <f t="shared" si="6"/>
        <v>371.32666666666665</v>
      </c>
      <c r="L28" s="9">
        <f t="shared" si="7"/>
        <v>24.775419942623259</v>
      </c>
      <c r="M28" s="10">
        <f t="shared" si="8"/>
        <v>6.6721359295382129E-2</v>
      </c>
      <c r="N28" s="11">
        <f t="shared" si="9"/>
        <v>1113.98</v>
      </c>
    </row>
    <row r="29" spans="1:14" ht="38.25" x14ac:dyDescent="0.25">
      <c r="A29" s="17">
        <v>20</v>
      </c>
      <c r="B29" s="23" t="s">
        <v>48</v>
      </c>
      <c r="C29" s="35">
        <v>46.99</v>
      </c>
      <c r="D29" s="35">
        <v>53.57</v>
      </c>
      <c r="E29" s="35">
        <v>49.34</v>
      </c>
      <c r="F29" s="27"/>
      <c r="G29" s="27"/>
      <c r="H29" s="28">
        <f t="shared" si="5"/>
        <v>149.9</v>
      </c>
      <c r="I29" s="35">
        <v>30</v>
      </c>
      <c r="J29" s="6">
        <v>3</v>
      </c>
      <c r="K29" s="9">
        <f t="shared" si="6"/>
        <v>49.966666666666669</v>
      </c>
      <c r="L29" s="9">
        <f t="shared" si="7"/>
        <v>3.334461475760865</v>
      </c>
      <c r="M29" s="10">
        <f t="shared" si="8"/>
        <v>6.6733718660991287E-2</v>
      </c>
      <c r="N29" s="11">
        <f t="shared" si="9"/>
        <v>1499</v>
      </c>
    </row>
    <row r="30" spans="1:14" ht="38.25" x14ac:dyDescent="0.25">
      <c r="A30" s="17">
        <v>21</v>
      </c>
      <c r="B30" s="23" t="s">
        <v>49</v>
      </c>
      <c r="C30" s="35">
        <v>405.6</v>
      </c>
      <c r="D30" s="35">
        <v>462.38</v>
      </c>
      <c r="E30" s="35">
        <v>425.88</v>
      </c>
      <c r="F30" s="27"/>
      <c r="G30" s="27"/>
      <c r="H30" s="28">
        <f t="shared" si="5"/>
        <v>1293.8600000000001</v>
      </c>
      <c r="I30" s="35">
        <v>16</v>
      </c>
      <c r="J30" s="6">
        <v>3</v>
      </c>
      <c r="K30" s="9">
        <f t="shared" si="6"/>
        <v>431.28666666666669</v>
      </c>
      <c r="L30" s="9">
        <f t="shared" si="7"/>
        <v>28.773531818901422</v>
      </c>
      <c r="M30" s="10">
        <f t="shared" si="8"/>
        <v>6.6715560769097321E-2</v>
      </c>
      <c r="N30" s="11">
        <f t="shared" si="9"/>
        <v>6900.5866666700003</v>
      </c>
    </row>
    <row r="31" spans="1:14" ht="63.75" x14ac:dyDescent="0.25">
      <c r="A31" s="17">
        <v>22</v>
      </c>
      <c r="B31" s="23" t="s">
        <v>50</v>
      </c>
      <c r="C31" s="35">
        <v>292.62</v>
      </c>
      <c r="D31" s="35">
        <v>333.59</v>
      </c>
      <c r="E31" s="35">
        <v>307.25</v>
      </c>
      <c r="F31" s="27"/>
      <c r="G31" s="27"/>
      <c r="H31" s="28">
        <f t="shared" si="5"/>
        <v>933.46</v>
      </c>
      <c r="I31" s="35">
        <v>4</v>
      </c>
      <c r="J31" s="6">
        <v>3</v>
      </c>
      <c r="K31" s="9">
        <f t="shared" si="6"/>
        <v>311.15333333333336</v>
      </c>
      <c r="L31" s="9">
        <f t="shared" si="7"/>
        <v>20.76203827501849</v>
      </c>
      <c r="M31" s="10">
        <f t="shared" si="8"/>
        <v>6.6726067346276716E-2</v>
      </c>
      <c r="N31" s="11">
        <f t="shared" si="9"/>
        <v>1244.6133333299999</v>
      </c>
    </row>
    <row r="32" spans="1:14" ht="63.75" x14ac:dyDescent="0.25">
      <c r="A32" s="17">
        <v>23</v>
      </c>
      <c r="B32" s="23" t="s">
        <v>51</v>
      </c>
      <c r="C32" s="35">
        <v>144.16999999999999</v>
      </c>
      <c r="D32" s="35">
        <v>164.35</v>
      </c>
      <c r="E32" s="35">
        <v>151.38</v>
      </c>
      <c r="F32" s="27"/>
      <c r="G32" s="27"/>
      <c r="H32" s="28">
        <f t="shared" si="5"/>
        <v>459.9</v>
      </c>
      <c r="I32" s="35">
        <v>6</v>
      </c>
      <c r="J32" s="6">
        <v>3</v>
      </c>
      <c r="K32" s="9">
        <f t="shared" si="6"/>
        <v>153.29999999999998</v>
      </c>
      <c r="L32" s="9">
        <f t="shared" si="7"/>
        <v>10.226089184042943</v>
      </c>
      <c r="M32" s="10">
        <f t="shared" si="8"/>
        <v>6.6706387371447767E-2</v>
      </c>
      <c r="N32" s="11">
        <f t="shared" si="9"/>
        <v>919.8</v>
      </c>
    </row>
    <row r="33" spans="1:14" ht="25.5" x14ac:dyDescent="0.25">
      <c r="A33" s="17">
        <v>24</v>
      </c>
      <c r="B33" s="23" t="s">
        <v>52</v>
      </c>
      <c r="C33" s="35">
        <v>639.45000000000005</v>
      </c>
      <c r="D33" s="35">
        <v>728.97</v>
      </c>
      <c r="E33" s="35">
        <v>671.42</v>
      </c>
      <c r="F33" s="27"/>
      <c r="G33" s="27"/>
      <c r="H33" s="28">
        <f t="shared" si="5"/>
        <v>2039.8400000000001</v>
      </c>
      <c r="I33" s="35">
        <v>5</v>
      </c>
      <c r="J33" s="6">
        <v>3</v>
      </c>
      <c r="K33" s="9">
        <f t="shared" si="6"/>
        <v>679.94666666666672</v>
      </c>
      <c r="L33" s="9">
        <f t="shared" si="7"/>
        <v>45.365026543950499</v>
      </c>
      <c r="M33" s="10">
        <f t="shared" si="8"/>
        <v>6.6718507153429432E-2</v>
      </c>
      <c r="N33" s="11">
        <f t="shared" si="9"/>
        <v>3399.7333333299998</v>
      </c>
    </row>
    <row r="34" spans="1:14" ht="38.25" x14ac:dyDescent="0.25">
      <c r="A34" s="17">
        <v>25</v>
      </c>
      <c r="B34" s="23" t="s">
        <v>53</v>
      </c>
      <c r="C34" s="35">
        <v>279.66000000000003</v>
      </c>
      <c r="D34" s="35">
        <v>318.81</v>
      </c>
      <c r="E34" s="35">
        <v>293.64</v>
      </c>
      <c r="F34" s="27"/>
      <c r="G34" s="27"/>
      <c r="H34" s="28">
        <f t="shared" si="5"/>
        <v>892.11</v>
      </c>
      <c r="I34" s="35">
        <v>60</v>
      </c>
      <c r="J34" s="6">
        <v>3</v>
      </c>
      <c r="K34" s="9">
        <f t="shared" si="6"/>
        <v>297.37</v>
      </c>
      <c r="L34" s="9">
        <f t="shared" si="7"/>
        <v>19.83974042168898</v>
      </c>
      <c r="M34" s="10">
        <f t="shared" si="8"/>
        <v>6.6717356901129843E-2</v>
      </c>
      <c r="N34" s="11">
        <f t="shared" si="9"/>
        <v>17842.2</v>
      </c>
    </row>
    <row r="35" spans="1:14" ht="51" x14ac:dyDescent="0.25">
      <c r="A35" s="17">
        <v>26</v>
      </c>
      <c r="B35" s="23" t="s">
        <v>54</v>
      </c>
      <c r="C35" s="35">
        <v>166.88</v>
      </c>
      <c r="D35" s="35">
        <v>190.24</v>
      </c>
      <c r="E35" s="35">
        <v>175.22</v>
      </c>
      <c r="F35" s="27"/>
      <c r="G35" s="27"/>
      <c r="H35" s="28">
        <f t="shared" si="5"/>
        <v>532.34</v>
      </c>
      <c r="I35" s="35">
        <v>4</v>
      </c>
      <c r="J35" s="6">
        <v>3</v>
      </c>
      <c r="K35" s="9">
        <f t="shared" si="6"/>
        <v>177.44666666666669</v>
      </c>
      <c r="L35" s="9">
        <f t="shared" si="7"/>
        <v>11.838113588462205</v>
      </c>
      <c r="M35" s="10">
        <f t="shared" si="8"/>
        <v>6.6713643095365011E-2</v>
      </c>
      <c r="N35" s="11">
        <f t="shared" si="9"/>
        <v>709.78666667000005</v>
      </c>
    </row>
    <row r="36" spans="1:14" ht="38.25" x14ac:dyDescent="0.25">
      <c r="A36" s="17">
        <v>27</v>
      </c>
      <c r="B36" s="23" t="s">
        <v>55</v>
      </c>
      <c r="C36" s="35">
        <v>147.04</v>
      </c>
      <c r="D36" s="35">
        <v>167.63</v>
      </c>
      <c r="E36" s="35">
        <v>154.38999999999999</v>
      </c>
      <c r="F36" s="27"/>
      <c r="G36" s="27"/>
      <c r="H36" s="28">
        <f t="shared" si="5"/>
        <v>469.05999999999995</v>
      </c>
      <c r="I36" s="35">
        <v>20</v>
      </c>
      <c r="J36" s="6">
        <v>3</v>
      </c>
      <c r="K36" s="9">
        <f t="shared" si="6"/>
        <v>156.35333333333332</v>
      </c>
      <c r="L36" s="9">
        <f t="shared" si="7"/>
        <v>10.434463730031045</v>
      </c>
      <c r="M36" s="10">
        <f t="shared" si="8"/>
        <v>6.6736432844610782E-2</v>
      </c>
      <c r="N36" s="11">
        <f t="shared" si="9"/>
        <v>3127.0666666699999</v>
      </c>
    </row>
    <row r="37" spans="1:14" ht="38.25" x14ac:dyDescent="0.25">
      <c r="A37" s="17">
        <v>28</v>
      </c>
      <c r="B37" s="23" t="s">
        <v>56</v>
      </c>
      <c r="C37" s="35">
        <v>332.04</v>
      </c>
      <c r="D37" s="35">
        <v>378.53</v>
      </c>
      <c r="E37" s="35">
        <v>348.64</v>
      </c>
      <c r="F37" s="27"/>
      <c r="G37" s="27"/>
      <c r="H37" s="28">
        <f t="shared" si="5"/>
        <v>1059.21</v>
      </c>
      <c r="I37" s="35">
        <v>30</v>
      </c>
      <c r="J37" s="6">
        <v>3</v>
      </c>
      <c r="K37" s="9">
        <f t="shared" si="6"/>
        <v>353.07</v>
      </c>
      <c r="L37" s="9">
        <f t="shared" si="7"/>
        <v>23.559471556042993</v>
      </c>
      <c r="M37" s="10">
        <f t="shared" si="8"/>
        <v>6.67274805450562E-2</v>
      </c>
      <c r="N37" s="11">
        <f t="shared" si="9"/>
        <v>10592.1</v>
      </c>
    </row>
    <row r="38" spans="1:14" ht="51" x14ac:dyDescent="0.25">
      <c r="A38" s="17">
        <v>29</v>
      </c>
      <c r="B38" s="23" t="s">
        <v>57</v>
      </c>
      <c r="C38" s="35">
        <v>189.26</v>
      </c>
      <c r="D38" s="35">
        <v>215.76</v>
      </c>
      <c r="E38" s="35">
        <v>198.72</v>
      </c>
      <c r="F38" s="27"/>
      <c r="G38" s="27"/>
      <c r="H38" s="28">
        <f t="shared" si="5"/>
        <v>603.74</v>
      </c>
      <c r="I38" s="35">
        <v>10</v>
      </c>
      <c r="J38" s="6">
        <v>3</v>
      </c>
      <c r="K38" s="9">
        <f t="shared" si="6"/>
        <v>201.24666666666667</v>
      </c>
      <c r="L38" s="9">
        <f t="shared" si="7"/>
        <v>13.429465117171766</v>
      </c>
      <c r="M38" s="10">
        <f t="shared" si="8"/>
        <v>6.6731366733221748E-2</v>
      </c>
      <c r="N38" s="11">
        <f t="shared" si="9"/>
        <v>2012.46666667</v>
      </c>
    </row>
    <row r="39" spans="1:14" ht="51" x14ac:dyDescent="0.25">
      <c r="A39" s="17">
        <v>30</v>
      </c>
      <c r="B39" s="23" t="s">
        <v>58</v>
      </c>
      <c r="C39" s="35">
        <v>323.18</v>
      </c>
      <c r="D39" s="35">
        <v>368.43</v>
      </c>
      <c r="E39" s="35">
        <v>339.34</v>
      </c>
      <c r="F39" s="27"/>
      <c r="G39" s="27"/>
      <c r="H39" s="28">
        <f t="shared" si="5"/>
        <v>1030.95</v>
      </c>
      <c r="I39" s="35">
        <v>20</v>
      </c>
      <c r="J39" s="6">
        <v>3</v>
      </c>
      <c r="K39" s="9">
        <f t="shared" si="6"/>
        <v>343.65000000000003</v>
      </c>
      <c r="L39" s="9">
        <f t="shared" si="7"/>
        <v>22.930824232896647</v>
      </c>
      <c r="M39" s="10">
        <f t="shared" si="8"/>
        <v>6.6727263881555782E-2</v>
      </c>
      <c r="N39" s="11">
        <f t="shared" si="9"/>
        <v>6873</v>
      </c>
    </row>
    <row r="40" spans="1:14" ht="76.5" x14ac:dyDescent="0.25">
      <c r="A40" s="17">
        <v>31</v>
      </c>
      <c r="B40" s="23" t="s">
        <v>59</v>
      </c>
      <c r="C40" s="35">
        <v>126.96</v>
      </c>
      <c r="D40" s="35">
        <v>144.72999999999999</v>
      </c>
      <c r="E40" s="35">
        <v>133.31</v>
      </c>
      <c r="F40" s="27"/>
      <c r="G40" s="27"/>
      <c r="H40" s="28">
        <f t="shared" si="5"/>
        <v>405</v>
      </c>
      <c r="I40" s="35">
        <v>40</v>
      </c>
      <c r="J40" s="6">
        <v>3</v>
      </c>
      <c r="K40" s="9">
        <f t="shared" si="6"/>
        <v>135</v>
      </c>
      <c r="L40" s="9">
        <f t="shared" si="7"/>
        <v>9.0047376419304932</v>
      </c>
      <c r="M40" s="10">
        <f t="shared" si="8"/>
        <v>6.6701760310596242E-2</v>
      </c>
      <c r="N40" s="11">
        <f t="shared" si="9"/>
        <v>5400</v>
      </c>
    </row>
    <row r="41" spans="1:14" ht="76.5" x14ac:dyDescent="0.25">
      <c r="A41" s="17">
        <v>32</v>
      </c>
      <c r="B41" s="23" t="s">
        <v>60</v>
      </c>
      <c r="C41" s="35">
        <v>126.96</v>
      </c>
      <c r="D41" s="35">
        <v>144.72999999999999</v>
      </c>
      <c r="E41" s="35">
        <v>133.31</v>
      </c>
      <c r="F41" s="27"/>
      <c r="G41" s="27"/>
      <c r="H41" s="28">
        <f t="shared" si="5"/>
        <v>405</v>
      </c>
      <c r="I41" s="35">
        <v>10</v>
      </c>
      <c r="J41" s="6">
        <v>3</v>
      </c>
      <c r="K41" s="9">
        <f t="shared" si="6"/>
        <v>135</v>
      </c>
      <c r="L41" s="9">
        <f t="shared" si="7"/>
        <v>9.0047376419304932</v>
      </c>
      <c r="M41" s="10">
        <f t="shared" si="8"/>
        <v>6.6701760310596242E-2</v>
      </c>
      <c r="N41" s="11">
        <f t="shared" si="9"/>
        <v>1350</v>
      </c>
    </row>
    <row r="42" spans="1:14" ht="38.25" x14ac:dyDescent="0.25">
      <c r="A42" s="17">
        <v>33</v>
      </c>
      <c r="B42" s="23" t="s">
        <v>61</v>
      </c>
      <c r="C42" s="35">
        <v>98.33</v>
      </c>
      <c r="D42" s="35">
        <v>112.1</v>
      </c>
      <c r="E42" s="35">
        <v>103.25</v>
      </c>
      <c r="F42" s="27"/>
      <c r="G42" s="27"/>
      <c r="H42" s="28">
        <f t="shared" si="5"/>
        <v>313.68</v>
      </c>
      <c r="I42" s="35">
        <v>50</v>
      </c>
      <c r="J42" s="6">
        <v>3</v>
      </c>
      <c r="K42" s="9">
        <f t="shared" si="6"/>
        <v>104.56</v>
      </c>
      <c r="L42" s="9">
        <f t="shared" si="7"/>
        <v>6.9778435064137092</v>
      </c>
      <c r="M42" s="10">
        <f t="shared" si="8"/>
        <v>6.6735305149327739E-2</v>
      </c>
      <c r="N42" s="11">
        <f t="shared" si="9"/>
        <v>5228</v>
      </c>
    </row>
    <row r="43" spans="1:14" ht="63.75" x14ac:dyDescent="0.25">
      <c r="A43" s="17">
        <v>34</v>
      </c>
      <c r="B43" s="23" t="s">
        <v>62</v>
      </c>
      <c r="C43" s="35">
        <v>194.31</v>
      </c>
      <c r="D43" s="35">
        <v>221.51</v>
      </c>
      <c r="E43" s="35">
        <v>204.03</v>
      </c>
      <c r="F43" s="27"/>
      <c r="G43" s="27"/>
      <c r="H43" s="28">
        <f t="shared" si="5"/>
        <v>619.85</v>
      </c>
      <c r="I43" s="35">
        <v>3</v>
      </c>
      <c r="J43" s="6">
        <v>3</v>
      </c>
      <c r="K43" s="9">
        <f t="shared" si="6"/>
        <v>206.61666666666667</v>
      </c>
      <c r="L43" s="9">
        <f t="shared" si="7"/>
        <v>13.783255541900585</v>
      </c>
      <c r="M43" s="10">
        <f t="shared" si="8"/>
        <v>6.6709311326452775E-2</v>
      </c>
      <c r="N43" s="11">
        <f t="shared" si="9"/>
        <v>619.85</v>
      </c>
    </row>
    <row r="44" spans="1:14" ht="63.75" x14ac:dyDescent="0.25">
      <c r="A44" s="17">
        <v>35</v>
      </c>
      <c r="B44" s="23" t="s">
        <v>63</v>
      </c>
      <c r="C44" s="35">
        <v>93.42</v>
      </c>
      <c r="D44" s="35">
        <v>106.5</v>
      </c>
      <c r="E44" s="35">
        <v>98.09</v>
      </c>
      <c r="F44" s="27"/>
      <c r="G44" s="27"/>
      <c r="H44" s="28">
        <f t="shared" si="5"/>
        <v>298.01</v>
      </c>
      <c r="I44" s="35">
        <v>4</v>
      </c>
      <c r="J44" s="6">
        <v>3</v>
      </c>
      <c r="K44" s="9">
        <f t="shared" si="6"/>
        <v>99.336666666666659</v>
      </c>
      <c r="L44" s="9">
        <f t="shared" si="7"/>
        <v>6.6285166767032662</v>
      </c>
      <c r="M44" s="10">
        <f t="shared" si="8"/>
        <v>6.6727794470352667E-2</v>
      </c>
      <c r="N44" s="11">
        <f t="shared" si="9"/>
        <v>397.34666666999999</v>
      </c>
    </row>
    <row r="45" spans="1:14" ht="51" x14ac:dyDescent="0.25">
      <c r="A45" s="17">
        <v>36</v>
      </c>
      <c r="B45" s="23" t="s">
        <v>64</v>
      </c>
      <c r="C45" s="35">
        <v>659.12</v>
      </c>
      <c r="D45" s="35">
        <v>751.4</v>
      </c>
      <c r="E45" s="35">
        <v>692.08</v>
      </c>
      <c r="F45" s="27"/>
      <c r="G45" s="27"/>
      <c r="H45" s="28">
        <f t="shared" si="5"/>
        <v>2102.6</v>
      </c>
      <c r="I45" s="35">
        <v>1</v>
      </c>
      <c r="J45" s="6">
        <v>3</v>
      </c>
      <c r="K45" s="9">
        <f t="shared" si="6"/>
        <v>700.86666666666667</v>
      </c>
      <c r="L45" s="9">
        <f t="shared" si="7"/>
        <v>46.763273338522097</v>
      </c>
      <c r="M45" s="10">
        <f t="shared" si="8"/>
        <v>6.6722067923316988E-2</v>
      </c>
      <c r="N45" s="11">
        <f t="shared" si="9"/>
        <v>700.86666666999997</v>
      </c>
    </row>
    <row r="46" spans="1:14" ht="51" x14ac:dyDescent="0.25">
      <c r="A46" s="17">
        <v>37</v>
      </c>
      <c r="B46" s="23" t="s">
        <v>65</v>
      </c>
      <c r="C46" s="35">
        <v>666.52</v>
      </c>
      <c r="D46" s="35">
        <v>759.83</v>
      </c>
      <c r="E46" s="35">
        <v>699.85</v>
      </c>
      <c r="F46" s="27"/>
      <c r="G46" s="27"/>
      <c r="H46" s="28">
        <f t="shared" si="5"/>
        <v>2126.1999999999998</v>
      </c>
      <c r="I46" s="35">
        <v>1</v>
      </c>
      <c r="J46" s="6">
        <v>3</v>
      </c>
      <c r="K46" s="9">
        <f t="shared" si="6"/>
        <v>708.73333333333323</v>
      </c>
      <c r="L46" s="9">
        <f t="shared" si="7"/>
        <v>47.285031810641051</v>
      </c>
      <c r="M46" s="10">
        <f t="shared" si="8"/>
        <v>6.6717663169938463E-2</v>
      </c>
      <c r="N46" s="11">
        <f t="shared" si="9"/>
        <v>708.73333333000005</v>
      </c>
    </row>
    <row r="47" spans="1:14" ht="51" x14ac:dyDescent="0.25">
      <c r="A47" s="17">
        <v>38</v>
      </c>
      <c r="B47" s="23" t="s">
        <v>66</v>
      </c>
      <c r="C47" s="35">
        <v>30.2</v>
      </c>
      <c r="D47" s="35">
        <v>34.43</v>
      </c>
      <c r="E47" s="35">
        <v>31.71</v>
      </c>
      <c r="F47" s="27"/>
      <c r="G47" s="27"/>
      <c r="H47" s="28">
        <f t="shared" si="5"/>
        <v>96.34</v>
      </c>
      <c r="I47" s="35">
        <v>24</v>
      </c>
      <c r="J47" s="6">
        <v>3</v>
      </c>
      <c r="K47" s="9">
        <f t="shared" si="6"/>
        <v>32.113333333333337</v>
      </c>
      <c r="L47" s="9">
        <f t="shared" si="7"/>
        <v>2.1436495360327292</v>
      </c>
      <c r="M47" s="10">
        <f t="shared" si="8"/>
        <v>6.6752632427840838E-2</v>
      </c>
      <c r="N47" s="11">
        <f t="shared" si="9"/>
        <v>770.72</v>
      </c>
    </row>
    <row r="48" spans="1:14" ht="51" x14ac:dyDescent="0.25">
      <c r="A48" s="17">
        <v>39</v>
      </c>
      <c r="B48" s="23" t="s">
        <v>67</v>
      </c>
      <c r="C48" s="35">
        <v>693.93</v>
      </c>
      <c r="D48" s="35">
        <v>791.08</v>
      </c>
      <c r="E48" s="35">
        <v>728.63</v>
      </c>
      <c r="F48" s="27"/>
      <c r="G48" s="27"/>
      <c r="H48" s="28">
        <f t="shared" si="5"/>
        <v>2213.64</v>
      </c>
      <c r="I48" s="35">
        <v>1</v>
      </c>
      <c r="J48" s="6">
        <v>3</v>
      </c>
      <c r="K48" s="9">
        <f t="shared" si="6"/>
        <v>737.88</v>
      </c>
      <c r="L48" s="9">
        <f t="shared" si="7"/>
        <v>49.231113129808513</v>
      </c>
      <c r="M48" s="10">
        <f t="shared" si="8"/>
        <v>6.6719674106641341E-2</v>
      </c>
      <c r="N48" s="11">
        <f t="shared" si="9"/>
        <v>737.88</v>
      </c>
    </row>
    <row r="49" spans="1:14" ht="51" x14ac:dyDescent="0.25">
      <c r="A49" s="17">
        <v>40</v>
      </c>
      <c r="B49" s="23" t="s">
        <v>68</v>
      </c>
      <c r="C49" s="35">
        <v>223.68</v>
      </c>
      <c r="D49" s="35">
        <v>255</v>
      </c>
      <c r="E49" s="35">
        <v>234.86</v>
      </c>
      <c r="F49" s="27"/>
      <c r="G49" s="27"/>
      <c r="H49" s="28">
        <f t="shared" si="5"/>
        <v>713.54</v>
      </c>
      <c r="I49" s="35">
        <v>50</v>
      </c>
      <c r="J49" s="6">
        <v>3</v>
      </c>
      <c r="K49" s="9">
        <f t="shared" si="6"/>
        <v>237.84666666666666</v>
      </c>
      <c r="L49" s="9">
        <f t="shared" si="7"/>
        <v>15.872168513890381</v>
      </c>
      <c r="M49" s="10">
        <f t="shared" si="8"/>
        <v>6.6732776777295097E-2</v>
      </c>
      <c r="N49" s="11">
        <f t="shared" si="9"/>
        <v>11892.33333333</v>
      </c>
    </row>
    <row r="50" spans="1:14" ht="38.25" x14ac:dyDescent="0.25">
      <c r="A50" s="17">
        <v>41</v>
      </c>
      <c r="B50" s="23" t="s">
        <v>69</v>
      </c>
      <c r="C50" s="35">
        <v>96.03</v>
      </c>
      <c r="D50" s="35">
        <v>109.47</v>
      </c>
      <c r="E50" s="35">
        <v>100.83</v>
      </c>
      <c r="F50" s="27"/>
      <c r="G50" s="27"/>
      <c r="H50" s="28">
        <f t="shared" si="5"/>
        <v>306.33</v>
      </c>
      <c r="I50" s="35">
        <v>3</v>
      </c>
      <c r="J50" s="6">
        <v>3</v>
      </c>
      <c r="K50" s="9">
        <f t="shared" si="6"/>
        <v>102.11</v>
      </c>
      <c r="L50" s="9">
        <f t="shared" si="7"/>
        <v>6.8108149292136826</v>
      </c>
      <c r="M50" s="10">
        <f t="shared" si="8"/>
        <v>6.6700763188852041E-2</v>
      </c>
      <c r="N50" s="11">
        <f t="shared" si="9"/>
        <v>306.33</v>
      </c>
    </row>
    <row r="51" spans="1:14" ht="51" x14ac:dyDescent="0.25">
      <c r="A51" s="17">
        <v>42</v>
      </c>
      <c r="B51" s="23" t="s">
        <v>70</v>
      </c>
      <c r="C51" s="35">
        <v>2025.48</v>
      </c>
      <c r="D51" s="35">
        <v>2309.0500000000002</v>
      </c>
      <c r="E51" s="35">
        <v>2126.75</v>
      </c>
      <c r="F51" s="27"/>
      <c r="G51" s="27"/>
      <c r="H51" s="28">
        <f t="shared" si="5"/>
        <v>6461.2800000000007</v>
      </c>
      <c r="I51" s="35">
        <v>6</v>
      </c>
      <c r="J51" s="6">
        <v>3</v>
      </c>
      <c r="K51" s="9">
        <f t="shared" si="6"/>
        <v>2153.7600000000002</v>
      </c>
      <c r="L51" s="9">
        <f t="shared" si="7"/>
        <v>143.70157027673716</v>
      </c>
      <c r="M51" s="10">
        <f t="shared" si="8"/>
        <v>6.6721255050115683E-2</v>
      </c>
      <c r="N51" s="11">
        <f t="shared" si="9"/>
        <v>12922.56</v>
      </c>
    </row>
    <row r="52" spans="1:14" ht="63.75" x14ac:dyDescent="0.25">
      <c r="A52" s="17">
        <v>43</v>
      </c>
      <c r="B52" s="23" t="s">
        <v>71</v>
      </c>
      <c r="C52" s="35">
        <v>140.51</v>
      </c>
      <c r="D52" s="35">
        <v>160.18</v>
      </c>
      <c r="E52" s="35">
        <v>147.54</v>
      </c>
      <c r="F52" s="27"/>
      <c r="G52" s="27"/>
      <c r="H52" s="28">
        <f t="shared" si="5"/>
        <v>448.23</v>
      </c>
      <c r="I52" s="35">
        <v>25</v>
      </c>
      <c r="J52" s="6">
        <v>3</v>
      </c>
      <c r="K52" s="9">
        <f t="shared" si="6"/>
        <v>149.41</v>
      </c>
      <c r="L52" s="9">
        <f t="shared" si="7"/>
        <v>9.9674419988279936</v>
      </c>
      <c r="M52" s="10">
        <f t="shared" si="8"/>
        <v>6.6712013913580046E-2</v>
      </c>
      <c r="N52" s="11">
        <f t="shared" si="9"/>
        <v>3735.25</v>
      </c>
    </row>
    <row r="53" spans="1:14" ht="51" x14ac:dyDescent="0.25">
      <c r="A53" s="17">
        <v>44</v>
      </c>
      <c r="B53" s="23" t="s">
        <v>72</v>
      </c>
      <c r="C53" s="35">
        <v>103.26</v>
      </c>
      <c r="D53" s="35">
        <v>117.72</v>
      </c>
      <c r="E53" s="35">
        <v>108.42</v>
      </c>
      <c r="F53" s="27"/>
      <c r="G53" s="27"/>
      <c r="H53" s="28">
        <f t="shared" si="5"/>
        <v>329.40000000000003</v>
      </c>
      <c r="I53" s="35">
        <v>10</v>
      </c>
      <c r="J53" s="6">
        <v>3</v>
      </c>
      <c r="K53" s="9">
        <f t="shared" si="6"/>
        <v>109.80000000000001</v>
      </c>
      <c r="L53" s="9">
        <f t="shared" si="7"/>
        <v>7.3281102611792042</v>
      </c>
      <c r="M53" s="10">
        <f t="shared" si="8"/>
        <v>6.6740530611832452E-2</v>
      </c>
      <c r="N53" s="11">
        <f t="shared" si="9"/>
        <v>1098</v>
      </c>
    </row>
    <row r="54" spans="1:14" ht="51" x14ac:dyDescent="0.25">
      <c r="A54" s="17">
        <v>45</v>
      </c>
      <c r="B54" s="23" t="s">
        <v>73</v>
      </c>
      <c r="C54" s="35">
        <v>320.44</v>
      </c>
      <c r="D54" s="35">
        <v>365.3</v>
      </c>
      <c r="E54" s="35">
        <v>336.46</v>
      </c>
      <c r="F54" s="27"/>
      <c r="G54" s="27"/>
      <c r="H54" s="28">
        <f t="shared" si="5"/>
        <v>1022.2</v>
      </c>
      <c r="I54" s="35">
        <v>1</v>
      </c>
      <c r="J54" s="6">
        <v>3</v>
      </c>
      <c r="K54" s="9">
        <f t="shared" si="6"/>
        <v>340.73333333333335</v>
      </c>
      <c r="L54" s="9">
        <f t="shared" si="7"/>
        <v>22.733256109350762</v>
      </c>
      <c r="M54" s="10">
        <f t="shared" si="8"/>
        <v>6.6718615073422305E-2</v>
      </c>
      <c r="N54" s="11">
        <f t="shared" si="9"/>
        <v>340.73333332999999</v>
      </c>
    </row>
    <row r="55" spans="1:14" ht="38.25" x14ac:dyDescent="0.25">
      <c r="A55" s="17">
        <v>46</v>
      </c>
      <c r="B55" s="23" t="s">
        <v>74</v>
      </c>
      <c r="C55" s="35">
        <v>101.2</v>
      </c>
      <c r="D55" s="35">
        <v>115.37</v>
      </c>
      <c r="E55" s="35">
        <v>106.26</v>
      </c>
      <c r="F55" s="27"/>
      <c r="G55" s="27"/>
      <c r="H55" s="28">
        <f t="shared" si="5"/>
        <v>322.83</v>
      </c>
      <c r="I55" s="35">
        <v>10</v>
      </c>
      <c r="J55" s="6">
        <v>3</v>
      </c>
      <c r="K55" s="9">
        <f t="shared" si="6"/>
        <v>107.61</v>
      </c>
      <c r="L55" s="9">
        <f t="shared" si="7"/>
        <v>7.1808147170080927</v>
      </c>
      <c r="M55" s="10">
        <f t="shared" si="8"/>
        <v>6.6729994582363089E-2</v>
      </c>
      <c r="N55" s="11">
        <f t="shared" si="9"/>
        <v>1076.0999999999999</v>
      </c>
    </row>
    <row r="56" spans="1:14" ht="51" x14ac:dyDescent="0.25">
      <c r="A56" s="17">
        <v>47</v>
      </c>
      <c r="B56" s="23" t="s">
        <v>75</v>
      </c>
      <c r="C56" s="35">
        <v>805.93</v>
      </c>
      <c r="D56" s="35">
        <v>918.76</v>
      </c>
      <c r="E56" s="35">
        <v>846.23</v>
      </c>
      <c r="F56" s="27"/>
      <c r="G56" s="27"/>
      <c r="H56" s="28">
        <f t="shared" si="5"/>
        <v>2570.92</v>
      </c>
      <c r="I56" s="35">
        <v>10</v>
      </c>
      <c r="J56" s="6">
        <v>3</v>
      </c>
      <c r="K56" s="9">
        <f t="shared" si="6"/>
        <v>856.97333333333336</v>
      </c>
      <c r="L56" s="9">
        <f t="shared" si="7"/>
        <v>57.177063874715842</v>
      </c>
      <c r="M56" s="10">
        <f t="shared" si="8"/>
        <v>6.6719770208387472E-2</v>
      </c>
      <c r="N56" s="11">
        <f t="shared" si="9"/>
        <v>8569.7333333299994</v>
      </c>
    </row>
    <row r="57" spans="1:14" ht="25.5" x14ac:dyDescent="0.25">
      <c r="A57" s="17">
        <v>48</v>
      </c>
      <c r="B57" s="23" t="s">
        <v>76</v>
      </c>
      <c r="C57" s="35">
        <v>19.079999999999998</v>
      </c>
      <c r="D57" s="35">
        <v>21.75</v>
      </c>
      <c r="E57" s="35">
        <v>20.03</v>
      </c>
      <c r="F57" s="27"/>
      <c r="G57" s="27"/>
      <c r="H57" s="28">
        <f t="shared" si="5"/>
        <v>60.86</v>
      </c>
      <c r="I57" s="35">
        <v>100</v>
      </c>
      <c r="J57" s="6">
        <v>3</v>
      </c>
      <c r="K57" s="9">
        <f t="shared" si="6"/>
        <v>20.286666666666665</v>
      </c>
      <c r="L57" s="9">
        <f t="shared" si="7"/>
        <v>1.3533784885734423</v>
      </c>
      <c r="M57" s="10">
        <f t="shared" si="8"/>
        <v>6.6712708933952147E-2</v>
      </c>
      <c r="N57" s="11">
        <f t="shared" si="9"/>
        <v>2028.66666667</v>
      </c>
    </row>
    <row r="58" spans="1:14" ht="51" x14ac:dyDescent="0.25">
      <c r="A58" s="17">
        <v>49</v>
      </c>
      <c r="B58" s="23" t="s">
        <v>77</v>
      </c>
      <c r="C58" s="35">
        <v>63.28</v>
      </c>
      <c r="D58" s="35">
        <v>72.14</v>
      </c>
      <c r="E58" s="35">
        <v>66.44</v>
      </c>
      <c r="F58" s="27"/>
      <c r="G58" s="27"/>
      <c r="H58" s="28">
        <f t="shared" si="0"/>
        <v>201.86</v>
      </c>
      <c r="I58" s="35">
        <v>3</v>
      </c>
      <c r="J58" s="6">
        <v>3</v>
      </c>
      <c r="K58" s="9">
        <f t="shared" si="1"/>
        <v>67.286666666666676</v>
      </c>
      <c r="L58" s="9">
        <f t="shared" si="2"/>
        <v>4.4902709643554175</v>
      </c>
      <c r="M58" s="10">
        <f t="shared" si="3"/>
        <v>6.6733443441326909E-2</v>
      </c>
      <c r="N58" s="11">
        <f t="shared" si="4"/>
        <v>201.86</v>
      </c>
    </row>
    <row r="59" spans="1:14" ht="51" x14ac:dyDescent="0.25">
      <c r="A59" s="17">
        <v>50</v>
      </c>
      <c r="B59" s="23" t="s">
        <v>78</v>
      </c>
      <c r="C59" s="35">
        <v>29.38</v>
      </c>
      <c r="D59" s="35">
        <v>33.49</v>
      </c>
      <c r="E59" s="35">
        <v>30.85</v>
      </c>
      <c r="F59" s="27"/>
      <c r="G59" s="27"/>
      <c r="H59" s="28">
        <f t="shared" si="0"/>
        <v>93.72</v>
      </c>
      <c r="I59" s="35">
        <v>24</v>
      </c>
      <c r="J59" s="6">
        <v>3</v>
      </c>
      <c r="K59" s="9">
        <f t="shared" si="1"/>
        <v>31.24</v>
      </c>
      <c r="L59" s="9">
        <f t="shared" si="2"/>
        <v>2.0825705270170336</v>
      </c>
      <c r="M59" s="10">
        <f t="shared" si="3"/>
        <v>6.6663589213093274E-2</v>
      </c>
      <c r="N59" s="11">
        <f t="shared" si="4"/>
        <v>749.76</v>
      </c>
    </row>
    <row r="60" spans="1:14" ht="51" x14ac:dyDescent="0.25">
      <c r="A60" s="17">
        <v>51</v>
      </c>
      <c r="B60" s="23" t="s">
        <v>79</v>
      </c>
      <c r="C60" s="35">
        <v>29.38</v>
      </c>
      <c r="D60" s="35">
        <v>33.49</v>
      </c>
      <c r="E60" s="35">
        <v>30.85</v>
      </c>
      <c r="F60" s="27"/>
      <c r="G60" s="27"/>
      <c r="H60" s="28">
        <f t="shared" si="0"/>
        <v>93.72</v>
      </c>
      <c r="I60" s="35">
        <v>24</v>
      </c>
      <c r="J60" s="6">
        <v>3</v>
      </c>
      <c r="K60" s="9">
        <f t="shared" si="1"/>
        <v>31.24</v>
      </c>
      <c r="L60" s="9">
        <f t="shared" si="2"/>
        <v>2.0825705270170336</v>
      </c>
      <c r="M60" s="10">
        <f t="shared" si="3"/>
        <v>6.6663589213093274E-2</v>
      </c>
      <c r="N60" s="11">
        <f t="shared" si="4"/>
        <v>749.76</v>
      </c>
    </row>
    <row r="61" spans="1:14" ht="51" x14ac:dyDescent="0.25">
      <c r="A61" s="17">
        <v>52</v>
      </c>
      <c r="B61" s="23" t="s">
        <v>80</v>
      </c>
      <c r="C61" s="35">
        <v>1277.68</v>
      </c>
      <c r="D61" s="35">
        <v>1456.56</v>
      </c>
      <c r="E61" s="35">
        <v>1341.56</v>
      </c>
      <c r="F61" s="27"/>
      <c r="G61" s="27"/>
      <c r="H61" s="28">
        <f t="shared" si="0"/>
        <v>4075.7999999999997</v>
      </c>
      <c r="I61" s="35">
        <v>20</v>
      </c>
      <c r="J61" s="6">
        <v>3</v>
      </c>
      <c r="K61" s="9">
        <f t="shared" si="1"/>
        <v>1358.6</v>
      </c>
      <c r="L61" s="9">
        <f t="shared" si="2"/>
        <v>90.649240482201449</v>
      </c>
      <c r="M61" s="10">
        <f t="shared" si="3"/>
        <v>6.6722538261593883E-2</v>
      </c>
      <c r="N61" s="11">
        <f t="shared" si="4"/>
        <v>27172</v>
      </c>
    </row>
    <row r="62" spans="1:14" ht="38.25" x14ac:dyDescent="0.25">
      <c r="A62" s="17">
        <v>53</v>
      </c>
      <c r="B62" s="23" t="s">
        <v>81</v>
      </c>
      <c r="C62" s="35">
        <v>193.29</v>
      </c>
      <c r="D62" s="35">
        <v>220.35</v>
      </c>
      <c r="E62" s="35">
        <v>202.95</v>
      </c>
      <c r="F62" s="27"/>
      <c r="G62" s="27"/>
      <c r="H62" s="28">
        <f t="shared" si="0"/>
        <v>616.58999999999992</v>
      </c>
      <c r="I62" s="35">
        <v>2</v>
      </c>
      <c r="J62" s="6">
        <v>3</v>
      </c>
      <c r="K62" s="9">
        <f t="shared" si="1"/>
        <v>205.52999999999997</v>
      </c>
      <c r="L62" s="9">
        <f t="shared" si="2"/>
        <v>13.713249067963435</v>
      </c>
      <c r="M62" s="10">
        <f t="shared" si="3"/>
        <v>6.672139866668339E-2</v>
      </c>
      <c r="N62" s="11">
        <f t="shared" si="4"/>
        <v>411.06</v>
      </c>
    </row>
    <row r="63" spans="1:14" x14ac:dyDescent="0.25">
      <c r="A63" s="17">
        <v>54</v>
      </c>
      <c r="B63" s="31"/>
      <c r="C63" s="24"/>
      <c r="D63" s="25"/>
      <c r="E63" s="26"/>
      <c r="F63" s="27"/>
      <c r="G63" s="27"/>
      <c r="H63" s="28">
        <f t="shared" si="0"/>
        <v>0</v>
      </c>
      <c r="I63" s="30"/>
      <c r="J63" s="6">
        <v>3</v>
      </c>
      <c r="K63" s="9" t="e">
        <f t="shared" si="1"/>
        <v>#DIV/0!</v>
      </c>
      <c r="L63" s="9" t="e">
        <f t="shared" si="2"/>
        <v>#DIV/0!</v>
      </c>
      <c r="M63" s="10" t="e">
        <f t="shared" si="3"/>
        <v>#DIV/0!</v>
      </c>
      <c r="N63" s="11">
        <f t="shared" si="4"/>
        <v>0</v>
      </c>
    </row>
    <row r="64" spans="1:14" x14ac:dyDescent="0.25">
      <c r="A64" s="17">
        <v>55</v>
      </c>
      <c r="B64" s="31"/>
      <c r="C64" s="29"/>
      <c r="D64" s="25"/>
      <c r="E64" s="26"/>
      <c r="F64" s="27"/>
      <c r="G64" s="27"/>
      <c r="H64" s="28">
        <f t="shared" si="0"/>
        <v>0</v>
      </c>
      <c r="I64" s="30"/>
      <c r="J64" s="6">
        <v>3</v>
      </c>
      <c r="K64" s="9" t="e">
        <f t="shared" si="1"/>
        <v>#DIV/0!</v>
      </c>
      <c r="L64" s="9" t="e">
        <f t="shared" si="2"/>
        <v>#DIV/0!</v>
      </c>
      <c r="M64" s="10" t="e">
        <f t="shared" si="3"/>
        <v>#DIV/0!</v>
      </c>
      <c r="N64" s="11">
        <f t="shared" si="4"/>
        <v>0</v>
      </c>
    </row>
    <row r="65" spans="1:14" x14ac:dyDescent="0.25">
      <c r="A65" s="17">
        <v>56</v>
      </c>
      <c r="B65" s="31"/>
      <c r="C65" s="29"/>
      <c r="D65" s="25"/>
      <c r="E65" s="26"/>
      <c r="F65" s="27"/>
      <c r="G65" s="27"/>
      <c r="H65" s="28"/>
      <c r="I65" s="30"/>
      <c r="J65" s="6"/>
      <c r="K65" s="9"/>
      <c r="L65" s="9"/>
      <c r="M65" s="10"/>
      <c r="N65" s="11"/>
    </row>
    <row r="66" spans="1:14" x14ac:dyDescent="0.25">
      <c r="A66" s="17">
        <v>57</v>
      </c>
      <c r="B66" s="32"/>
      <c r="C66" s="8"/>
      <c r="D66" s="8"/>
      <c r="E66" s="8"/>
      <c r="F66" s="6"/>
      <c r="G66" s="6"/>
      <c r="H66" s="28"/>
      <c r="I66" s="33"/>
      <c r="J66" s="6"/>
      <c r="K66" s="9"/>
      <c r="L66" s="9"/>
      <c r="M66" s="10"/>
      <c r="N66" s="11"/>
    </row>
    <row r="67" spans="1:14" ht="27" customHeight="1" x14ac:dyDescent="0.25">
      <c r="A67" s="41" t="s">
        <v>22</v>
      </c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34"/>
      <c r="N67" s="20">
        <f>SUM(N10:N66)</f>
        <v>305832.99666666996</v>
      </c>
    </row>
    <row r="68" spans="1:14" x14ac:dyDescent="0.25">
      <c r="A68" s="1"/>
      <c r="B68" s="1"/>
      <c r="C68" s="58"/>
      <c r="D68" s="58"/>
      <c r="E68" s="58"/>
      <c r="F68" s="18"/>
      <c r="G68" s="18"/>
      <c r="H68" s="1"/>
      <c r="I68" s="18"/>
      <c r="J68" s="1"/>
      <c r="K68" s="2"/>
      <c r="L68" s="1"/>
      <c r="M68" s="1"/>
      <c r="N68" s="2"/>
    </row>
    <row r="69" spans="1:14" x14ac:dyDescent="0.25">
      <c r="A69" s="39" t="s">
        <v>82</v>
      </c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</row>
    <row r="70" spans="1:14" x14ac:dyDescent="0.25">
      <c r="A70" s="40"/>
      <c r="B70" s="40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</row>
    <row r="71" spans="1:14" s="16" customFormat="1" ht="33.75" customHeight="1" x14ac:dyDescent="0.25">
      <c r="A71" s="36" t="s">
        <v>24</v>
      </c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</row>
    <row r="72" spans="1:14" ht="28.5" customHeight="1" x14ac:dyDescent="0.25">
      <c r="A72" s="37" t="s">
        <v>25</v>
      </c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</row>
    <row r="73" spans="1:14" x14ac:dyDescent="0.25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</row>
    <row r="74" spans="1:14" x14ac:dyDescent="0.25">
      <c r="A74" s="38" t="s">
        <v>27</v>
      </c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</row>
    <row r="76" spans="1:14" x14ac:dyDescent="0.25">
      <c r="A76" s="38" t="s">
        <v>26</v>
      </c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</row>
    <row r="77" spans="1:14" x14ac:dyDescent="0.25">
      <c r="A77" s="15"/>
      <c r="B77" s="15"/>
      <c r="H77" s="15"/>
      <c r="J77" s="15"/>
      <c r="K77" s="15"/>
      <c r="L77" s="15"/>
      <c r="M77" s="15"/>
      <c r="N77" s="15"/>
    </row>
    <row r="78" spans="1:14" x14ac:dyDescent="0.25">
      <c r="A78" s="15"/>
      <c r="B78" s="15"/>
      <c r="H78" s="15"/>
      <c r="J78" s="15"/>
      <c r="K78" s="15"/>
      <c r="L78" s="15"/>
      <c r="M78" s="15"/>
      <c r="N78" s="15"/>
    </row>
    <row r="79" spans="1:14" x14ac:dyDescent="0.25">
      <c r="A79" s="15"/>
      <c r="B79" s="15"/>
      <c r="H79" s="15"/>
      <c r="J79" s="15"/>
      <c r="K79" s="15"/>
      <c r="L79" s="15"/>
      <c r="M79" s="15"/>
      <c r="N79" s="15"/>
    </row>
    <row r="80" spans="1:14" x14ac:dyDescent="0.25">
      <c r="A80" s="15"/>
      <c r="B80" s="15"/>
      <c r="H80" s="15"/>
      <c r="J80" s="15"/>
      <c r="K80" s="15"/>
      <c r="L80" s="15"/>
      <c r="M80" s="15"/>
      <c r="N80" s="15"/>
    </row>
    <row r="81" spans="1:14" x14ac:dyDescent="0.25">
      <c r="A81" s="15"/>
      <c r="B81" s="15"/>
      <c r="H81" s="15"/>
      <c r="J81" s="15"/>
      <c r="K81" s="15"/>
      <c r="L81" s="15"/>
      <c r="M81" s="15"/>
      <c r="N81" s="15"/>
    </row>
    <row r="82" spans="1:14" x14ac:dyDescent="0.25">
      <c r="A82" s="15"/>
      <c r="B82" s="15"/>
      <c r="H82" s="15"/>
      <c r="J82" s="15"/>
      <c r="K82" s="15"/>
      <c r="L82" s="15"/>
      <c r="M82" s="15"/>
      <c r="N82" s="15"/>
    </row>
    <row r="83" spans="1:14" x14ac:dyDescent="0.25">
      <c r="A83" s="15"/>
      <c r="B83" s="15"/>
      <c r="H83" s="15"/>
      <c r="J83" s="15"/>
      <c r="K83" s="15"/>
      <c r="L83" s="15"/>
      <c r="M83" s="15"/>
      <c r="N83" s="15"/>
    </row>
    <row r="84" spans="1:14" x14ac:dyDescent="0.25">
      <c r="A84" s="15"/>
      <c r="B84" s="15"/>
      <c r="H84" s="15"/>
      <c r="J84" s="15"/>
      <c r="K84" s="15"/>
      <c r="L84" s="15"/>
      <c r="M84" s="15"/>
      <c r="N84" s="15"/>
    </row>
  </sheetData>
  <mergeCells count="19">
    <mergeCell ref="A69:N69"/>
    <mergeCell ref="A70:N70"/>
    <mergeCell ref="A67:L67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  <mergeCell ref="A71:N71"/>
    <mergeCell ref="A72:N72"/>
    <mergeCell ref="A73:N73"/>
    <mergeCell ref="A74:N74"/>
    <mergeCell ref="A76:N7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2026-04-23T12:51:21Z</dcterms:modified>
</cp:coreProperties>
</file>