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27294\Downloads\"/>
    </mc:Choice>
  </mc:AlternateContent>
  <xr:revisionPtr revIDLastSave="0" documentId="13_ncr:1_{FFEDA2E5-41C3-4B05-AAF0-502470475665}" xr6:coauthVersionLast="47" xr6:coauthVersionMax="47" xr10:uidLastSave="{00000000-0000-0000-0000-000000000000}"/>
  <bookViews>
    <workbookView xWindow="-108" yWindow="-108" windowWidth="23256" windowHeight="12456" xr2:uid="{B0D492E7-CD35-4172-BF0E-B9C7B7DFB571}"/>
  </bookViews>
  <sheets>
    <sheet name="НМЦК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" l="1"/>
  <c r="F10" i="1"/>
  <c r="E10" i="1"/>
  <c r="L8" i="1"/>
  <c r="H8" i="1"/>
  <c r="J8" i="1" s="1"/>
  <c r="K8" i="1" s="1"/>
  <c r="L7" i="1"/>
  <c r="H7" i="1"/>
  <c r="J7" i="1" s="1"/>
  <c r="K7" i="1" s="1"/>
  <c r="A2" i="1"/>
  <c r="L9" i="1" l="1"/>
</calcChain>
</file>

<file path=xl/sharedStrings.xml><?xml version="1.0" encoding="utf-8"?>
<sst xmlns="http://schemas.openxmlformats.org/spreadsheetml/2006/main" count="20" uniqueCount="19">
  <si>
    <t xml:space="preserve">Расчет (начальной) минимальной цены контракта </t>
  </si>
  <si>
    <t xml:space="preserve">Заказчиком были направлены запросы о предоставлении ценовой информации  (подрядчикам, исполнителям)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                                                                                                                                 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</si>
  <si>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№ п\п</t>
  </si>
  <si>
    <t>Наименование товара/услуги</t>
  </si>
  <si>
    <t>Ед. изм.</t>
  </si>
  <si>
    <t xml:space="preserve">Кол-во
</t>
  </si>
  <si>
    <t>Коммерческое предложение фирма 1 Вх.</t>
  </si>
  <si>
    <t>Коммерческое предложение фирма 2 Вх.</t>
  </si>
  <si>
    <t>Коммерческое предложение фирма 3 Вх.</t>
  </si>
  <si>
    <t xml:space="preserve">Минимальная цена, руб
</t>
  </si>
  <si>
    <t>Количество значений (п.6,п.7,п.8)</t>
  </si>
  <si>
    <t>Среднее квадратичное отклонение</t>
  </si>
  <si>
    <t>Коэффициент вариации</t>
  </si>
  <si>
    <r>
      <t>Минимальная цена</t>
    </r>
    <r>
      <rPr>
        <b/>
        <sz val="11"/>
        <color rgb="FF000000"/>
        <rFont val="Times New Roman"/>
        <family val="1"/>
        <charset val="204"/>
      </rPr>
      <t xml:space="preserve">
</t>
    </r>
  </si>
  <si>
    <t xml:space="preserve">Кресло -мешок 0MX_ЭТ_ Василек I, ткань оксфорд </t>
  </si>
  <si>
    <t>шт</t>
  </si>
  <si>
    <t xml:space="preserve">Кресло -мешок 0MX_ЭТ_ Оранжевое I, ткань оксфорд </t>
  </si>
  <si>
    <t>итого: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</si>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</sst>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8"/>
      <color rgb="FFA5A5A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/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5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7" fillId="0" borderId="1" xfId="0" applyFont="1" applyBorder="1"/>
    <xf numFmtId="2" fontId="5" fillId="0" borderId="1" xfId="0" applyNumberFormat="1" applyFont="1" applyBorder="1" applyAlignment="1">
      <alignment horizontal="center" vertical="center" wrapText="1"/>
    </xf>
    <xf numFmtId="0" fontId="11" fillId="0" borderId="3" xfId="0" applyFont="1" applyBorder="1"/>
    <xf numFmtId="2" fontId="11" fillId="0" borderId="3" xfId="0" applyNumberFormat="1" applyFont="1" applyBorder="1"/>
    <xf numFmtId="4" fontId="12" fillId="0" borderId="3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134baf58044e8cfc/&#1056;&#1072;&#1073;&#1086;&#1095;&#1080;&#1081;%20&#1089;&#1090;&#1086;&#1083;/&#1056;&#1072;&#1073;&#1086;&#1090;&#1072;/75%20&#1096;&#1082;&#1086;&#1083;&#1072;/2026%20&#1075;&#1086;&#1076;/&#1055;&#1091;&#1073;&#1083;&#1080;&#1095;&#1082;&#1072;/&#1055;&#1091;&#1092;%20&#1082;&#1088;&#1077;&#1089;&#1083;&#1086;/&#1055;&#1040;&#1050;&#1045;&#1058;_&#1082;&#1088;&#1077;&#1089;&#1083;&#1086;%20&#1087;&#1091;&#1092;.xlsx" TargetMode="External"/><Relationship Id="rId1" Type="http://schemas.openxmlformats.org/officeDocument/2006/relationships/externalLinkPath" Target="https://d.docs.live.net/134baf58044e8cfc/&#1056;&#1072;&#1073;&#1086;&#1095;&#1080;&#1081;%20&#1089;&#1090;&#1086;&#1083;/&#1056;&#1072;&#1073;&#1086;&#1090;&#1072;/75%20&#1096;&#1082;&#1086;&#1083;&#1072;/2026%20&#1075;&#1086;&#1076;/&#1055;&#1091;&#1073;&#1083;&#1080;&#1095;&#1082;&#1072;/&#1055;&#1091;&#1092;%20&#1082;&#1088;&#1077;&#1089;&#1083;&#1086;/&#1055;&#1040;&#1050;&#1045;&#1058;_&#1082;&#1088;&#1077;&#1089;&#1083;&#1086;%20&#1087;&#1091;&#10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исьмо"/>
      <sheetName val="Приказ"/>
      <sheetName val="Запрос"/>
      <sheetName val="Запросы (кому)"/>
      <sheetName val="НМЦК"/>
    </sheetNames>
    <sheetDataSet>
      <sheetData sheetId="0"/>
      <sheetData sheetId="1">
        <row r="22">
          <cell r="A22" t="str">
            <v>на поставку кресло-мешка для Центра детских инициатив "Движение первых" для нужд ГБОУ СОШ №75 с углубленным изучением немецкого языка Петроградского района СПб в 2026 году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872B7-D975-4757-969C-392F92933CDB}">
  <dimension ref="A1:M992"/>
  <sheetViews>
    <sheetView tabSelected="1" view="pageBreakPreview" zoomScale="90" zoomScaleNormal="100" zoomScaleSheetLayoutView="90" workbookViewId="0">
      <selection activeCell="R5" sqref="R5"/>
    </sheetView>
  </sheetViews>
  <sheetFormatPr defaultColWidth="14.44140625" defaultRowHeight="15" customHeight="1" x14ac:dyDescent="0.3"/>
  <cols>
    <col min="1" max="1" width="8.6640625" customWidth="1"/>
    <col min="2" max="2" width="33.6640625" customWidth="1"/>
    <col min="3" max="4" width="8.6640625" customWidth="1"/>
    <col min="5" max="5" width="12.109375" customWidth="1"/>
    <col min="6" max="6" width="11.33203125" customWidth="1"/>
    <col min="7" max="7" width="11.5546875" customWidth="1"/>
    <col min="8" max="8" width="11.88671875" customWidth="1"/>
    <col min="9" max="9" width="8.6640625" hidden="1" customWidth="1"/>
    <col min="10" max="10" width="1.77734375" hidden="1" customWidth="1"/>
    <col min="11" max="11" width="8.6640625" customWidth="1"/>
    <col min="12" max="12" width="12.44140625" customWidth="1"/>
    <col min="13" max="26" width="8.6640625" customWidth="1"/>
  </cols>
  <sheetData>
    <row r="1" spans="1:13" ht="1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ht="32.4" customHeight="1" x14ac:dyDescent="0.3">
      <c r="A2" s="3" t="str">
        <f>[1]Приказ!A22</f>
        <v>на поставку кресло-мешка для Центра детских инициатив "Движение первых" для нужд ГБОУ СОШ №75 с углубленным изучением немецкого языка Петроградского района СПб в 2026 году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</row>
    <row r="3" spans="1:13" ht="20.25" customHeight="1" x14ac:dyDescent="0.3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3" ht="84" customHeight="1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3" ht="89.4" customHeight="1" x14ac:dyDescent="0.3">
      <c r="A5" s="26" t="s">
        <v>2</v>
      </c>
      <c r="B5" s="27" t="s">
        <v>3</v>
      </c>
      <c r="C5" s="26" t="s">
        <v>4</v>
      </c>
      <c r="D5" s="26" t="s">
        <v>5</v>
      </c>
      <c r="E5" s="9" t="s">
        <v>6</v>
      </c>
      <c r="F5" s="9" t="s">
        <v>7</v>
      </c>
      <c r="G5" s="9" t="s">
        <v>8</v>
      </c>
      <c r="H5" s="10" t="s">
        <v>9</v>
      </c>
      <c r="I5" s="26" t="s">
        <v>10</v>
      </c>
      <c r="J5" s="26" t="s">
        <v>11</v>
      </c>
      <c r="K5" s="26" t="s">
        <v>12</v>
      </c>
      <c r="L5" s="26" t="s">
        <v>13</v>
      </c>
    </row>
    <row r="6" spans="1:13" ht="14.4" x14ac:dyDescent="0.3">
      <c r="A6" s="11">
        <v>1</v>
      </c>
      <c r="B6" s="11">
        <v>2</v>
      </c>
      <c r="C6" s="11">
        <v>3</v>
      </c>
      <c r="D6" s="11">
        <v>4</v>
      </c>
      <c r="E6" s="11">
        <v>5</v>
      </c>
      <c r="F6" s="12">
        <v>6</v>
      </c>
      <c r="G6" s="12">
        <v>7</v>
      </c>
      <c r="H6" s="13">
        <v>8</v>
      </c>
      <c r="I6" s="12">
        <v>9</v>
      </c>
      <c r="J6" s="12">
        <v>10</v>
      </c>
      <c r="K6" s="12">
        <v>11</v>
      </c>
      <c r="L6" s="12">
        <v>12</v>
      </c>
    </row>
    <row r="7" spans="1:13" ht="43.8" customHeight="1" x14ac:dyDescent="0.3">
      <c r="A7" s="11">
        <v>1</v>
      </c>
      <c r="B7" s="14" t="s">
        <v>14</v>
      </c>
      <c r="C7" s="11" t="s">
        <v>15</v>
      </c>
      <c r="D7" s="15">
        <v>3</v>
      </c>
      <c r="E7" s="16">
        <v>3184</v>
      </c>
      <c r="F7" s="16">
        <v>3215.84</v>
      </c>
      <c r="G7" s="16">
        <v>3375.04</v>
      </c>
      <c r="H7" s="17">
        <f>E7</f>
        <v>3184</v>
      </c>
      <c r="I7" s="13">
        <v>3</v>
      </c>
      <c r="J7" s="17">
        <f t="shared" ref="J7:J8" si="0">((((E7-H7)^2)+((F7-H7)^2)+((G7-H7)^2))/(I7-1))^(1/2)</f>
        <v>136.94901825131862</v>
      </c>
      <c r="K7" s="17">
        <f t="shared" ref="K7:K8" si="1">(J7/H7)*100</f>
        <v>4.3011626335213133</v>
      </c>
      <c r="L7" s="17">
        <f>ROUND(D7*E7,2)</f>
        <v>9552</v>
      </c>
    </row>
    <row r="8" spans="1:13" ht="31.2" customHeight="1" x14ac:dyDescent="0.3">
      <c r="A8" s="11">
        <v>2</v>
      </c>
      <c r="B8" s="18" t="s">
        <v>16</v>
      </c>
      <c r="C8" s="11" t="s">
        <v>15</v>
      </c>
      <c r="D8" s="19">
        <v>2</v>
      </c>
      <c r="E8" s="16">
        <v>3184</v>
      </c>
      <c r="F8" s="16">
        <v>3215.84</v>
      </c>
      <c r="G8" s="16">
        <v>3375.04</v>
      </c>
      <c r="H8" s="17">
        <f>E8</f>
        <v>3184</v>
      </c>
      <c r="I8" s="13">
        <v>3</v>
      </c>
      <c r="J8" s="17">
        <f t="shared" si="0"/>
        <v>136.94901825131862</v>
      </c>
      <c r="K8" s="17">
        <f t="shared" si="1"/>
        <v>4.3011626335213133</v>
      </c>
      <c r="L8" s="17">
        <f t="shared" ref="L8" si="2">ROUND(D8*E8,2)</f>
        <v>6368</v>
      </c>
    </row>
    <row r="9" spans="1:13" ht="28.2" customHeight="1" x14ac:dyDescent="0.3">
      <c r="A9" s="17"/>
      <c r="B9" s="17"/>
      <c r="C9" s="20"/>
      <c r="D9" s="21"/>
      <c r="E9" s="17"/>
      <c r="F9" s="17"/>
      <c r="G9" s="17"/>
      <c r="H9" s="17"/>
      <c r="I9" s="21"/>
      <c r="J9" s="17" t="s">
        <v>17</v>
      </c>
      <c r="K9" s="22" t="s">
        <v>18</v>
      </c>
      <c r="L9" s="22">
        <f>SUM(L7:L8)</f>
        <v>15920</v>
      </c>
    </row>
    <row r="10" spans="1:13" ht="14.4" x14ac:dyDescent="0.3">
      <c r="A10" s="23"/>
      <c r="B10" s="23"/>
      <c r="C10" s="24"/>
      <c r="D10" s="23"/>
      <c r="E10" s="25">
        <f>SUMPRODUCT(D7:D8,E7:E8)</f>
        <v>15920</v>
      </c>
      <c r="F10" s="25">
        <f>SUMPRODUCT(D7:D8,F7:F8)</f>
        <v>16079.2</v>
      </c>
      <c r="G10" s="25">
        <f>SUMPRODUCT(D7:D8,G7:G8)</f>
        <v>16875.199999999997</v>
      </c>
      <c r="H10" s="23"/>
      <c r="I10" s="23"/>
      <c r="J10" s="23"/>
      <c r="K10" s="23"/>
      <c r="L10" s="23"/>
    </row>
    <row r="13" spans="1:13" ht="15.75" customHeight="1" x14ac:dyDescent="0.3"/>
    <row r="14" spans="1:13" ht="15.75" customHeight="1" x14ac:dyDescent="0.3"/>
    <row r="15" spans="1:13" ht="15.75" customHeight="1" x14ac:dyDescent="0.3"/>
    <row r="16" spans="1:13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</sheetData>
  <mergeCells count="3">
    <mergeCell ref="A1:L1"/>
    <mergeCell ref="A2:L2"/>
    <mergeCell ref="A3:L4"/>
  </mergeCells>
  <pageMargins left="0.70866141732283472" right="0.70866141732283472" top="0.74803149606299213" bottom="0.74803149606299213" header="0" footer="0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Gulya Shokirova</dc:creator>
  <cp:lastModifiedBy>Gulya Shokirova</cp:lastModifiedBy>
  <dcterms:created xsi:type="dcterms:W3CDTF">2026-04-28T07:57:30Z</dcterms:created>
  <dcterms:modified xsi:type="dcterms:W3CDTF">2026-04-28T07:58:30Z</dcterms:modified>
</cp:coreProperties>
</file>