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4DA99188-468E-4076-9158-EFE6FBABF370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L6" i="1" l="1"/>
  <c r="H6" i="1"/>
  <c r="I6" i="1" s="1"/>
  <c r="J6" i="1" s="1"/>
  <c r="L5" i="1" l="1"/>
  <c r="H5" i="1"/>
  <c r="I5" i="1" s="1"/>
  <c r="J5" i="1" s="1"/>
</calcChain>
</file>

<file path=xl/sharedStrings.xml><?xml version="1.0" encoding="utf-8"?>
<sst xmlns="http://schemas.openxmlformats.org/spreadsheetml/2006/main" count="26" uniqueCount="24">
  <si>
    <t>Начальная (максимальная) цена контракта определена методом сопоставимых рыночных цен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утвержденными приказом Минэкономразвития России от 2 октября 2013 г. № 567. Коэффициент вариации не превышает 33%, что свидетельствует об однородности совокупности значений, используемых в расчете.</t>
  </si>
  <si>
    <t>№ п/п</t>
  </si>
  <si>
    <t>Наименование услуги</t>
  </si>
  <si>
    <t>ед.измер.</t>
  </si>
  <si>
    <t xml:space="preserve">Количество  </t>
  </si>
  <si>
    <t>Поставщик 1</t>
  </si>
  <si>
    <t>Поставщик 2</t>
  </si>
  <si>
    <t>Поставщик 3</t>
  </si>
  <si>
    <t>Средняя цена (руб.)</t>
  </si>
  <si>
    <t>Среднее квадратичное отклонение (руб.)</t>
  </si>
  <si>
    <t>Коэффициент вариации</t>
  </si>
  <si>
    <t>Однородность цен</t>
  </si>
  <si>
    <t>Стоимость, руб.</t>
  </si>
  <si>
    <t>да</t>
  </si>
  <si>
    <t>Итого:</t>
  </si>
  <si>
    <t>Исполняющий обязанности заведующего</t>
  </si>
  <si>
    <t>Н.В. Божинская</t>
  </si>
  <si>
    <t>Исп. Мельникова Г.В.</t>
  </si>
  <si>
    <t>(812)461-73-95</t>
  </si>
  <si>
    <t>Намывной песок для песочниц</t>
  </si>
  <si>
    <t>м3</t>
  </si>
  <si>
    <t>Плодородный грунт</t>
  </si>
  <si>
    <r>
      <t>В связи с тем, что закупка осуществляется у единственного источника через подсистему "Электронный магазин",  стоимость составит:</t>
    </r>
    <r>
      <rPr>
        <b/>
        <sz val="11"/>
        <color theme="1"/>
        <rFont val="Calibri"/>
        <family val="2"/>
        <charset val="204"/>
        <scheme val="minor"/>
      </rPr>
      <t xml:space="preserve"> 27 300,00  </t>
    </r>
    <r>
      <rPr>
        <sz val="11"/>
        <color theme="1"/>
        <rFont val="Calibri"/>
        <family val="2"/>
        <scheme val="minor"/>
      </rPr>
      <t>руб.</t>
    </r>
  </si>
  <si>
    <t>Расчет начальной (максимальной) цены на Поставку  намывного песка и плодородного грунта  для  ГБДОУ детский сад № 34 Колпинского района Санкт-Петербурга в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</si>
</sst>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6" fillId="0" borderId="8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Fill="1" applyBorder="1"/>
    <xf numFmtId="4" fontId="6" fillId="0" borderId="4" xfId="0" applyNumberFormat="1" applyFont="1" applyBorder="1"/>
    <xf numFmtId="4" fontId="5" fillId="0" borderId="4" xfId="0" applyNumberFormat="1" applyFont="1" applyBorder="1"/>
    <xf numFmtId="0" fontId="2" fillId="0" borderId="9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3"/>
  <sheetViews>
    <sheetView tabSelected="1" workbookViewId="0">
      <selection activeCell="K15" sqref="K15"/>
    </sheetView>
  </sheetViews>
  <sheetFormatPr defaultRowHeight="15" x14ac:dyDescent="0.25"/>
  <cols>
    <col min="1" max="1" width="6.42578125" customWidth="1"/>
    <col min="2" max="2" width="39.85546875" customWidth="1"/>
    <col min="5" max="5" width="11.140625" customWidth="1"/>
    <col min="6" max="6" width="9.85546875" customWidth="1"/>
    <col min="7" max="7" width="10.5703125" customWidth="1"/>
    <col min="12" max="12" width="11.42578125" customWidth="1"/>
  </cols>
  <sheetData>
    <row r="2" spans="1:12" ht="28.5" customHeight="1" x14ac:dyDescent="0.25">
      <c r="A2" s="26" t="s">
        <v>23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57.75" customHeight="1" x14ac:dyDescent="0.25">
      <c r="A3" s="28" t="s">
        <v>0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60.75" thickBot="1" x14ac:dyDescent="0.3">
      <c r="A4" s="1" t="s">
        <v>1</v>
      </c>
      <c r="B4" s="2" t="s">
        <v>2</v>
      </c>
      <c r="C4" s="3" t="s">
        <v>3</v>
      </c>
      <c r="D4" s="4" t="s">
        <v>4</v>
      </c>
      <c r="E4" s="5" t="s">
        <v>5</v>
      </c>
      <c r="F4" s="5" t="s">
        <v>6</v>
      </c>
      <c r="G4" s="5" t="s">
        <v>7</v>
      </c>
      <c r="H4" s="6" t="s">
        <v>8</v>
      </c>
      <c r="I4" s="7" t="s">
        <v>9</v>
      </c>
      <c r="J4" s="8" t="s">
        <v>10</v>
      </c>
      <c r="K4" s="3" t="s">
        <v>11</v>
      </c>
      <c r="L4" s="3" t="s">
        <v>12</v>
      </c>
    </row>
    <row r="5" spans="1:12" ht="52.5" customHeight="1" thickBot="1" x14ac:dyDescent="0.3">
      <c r="A5" s="9">
        <v>1</v>
      </c>
      <c r="B5" s="25" t="s">
        <v>19</v>
      </c>
      <c r="C5" s="10" t="s">
        <v>20</v>
      </c>
      <c r="D5" s="11">
        <v>5</v>
      </c>
      <c r="E5" s="12">
        <v>3500</v>
      </c>
      <c r="F5" s="13">
        <v>2960</v>
      </c>
      <c r="G5" s="13">
        <v>3500</v>
      </c>
      <c r="H5" s="14">
        <f>(E5+F5+G5)/3</f>
        <v>3320</v>
      </c>
      <c r="I5" s="13">
        <f>SQRT((((E5-H5)^2)+((F5-H5)^2)+((G5-H5)^2))/(3-1))</f>
        <v>311.76914536239792</v>
      </c>
      <c r="J5" s="15">
        <f>(I5/H5)*100</f>
        <v>9.3906369085059609</v>
      </c>
      <c r="K5" s="3" t="s">
        <v>13</v>
      </c>
      <c r="L5" s="16">
        <f>(D5/3)*(E5+F5+G5)</f>
        <v>16600</v>
      </c>
    </row>
    <row r="6" spans="1:12" ht="52.5" customHeight="1" thickBot="1" x14ac:dyDescent="0.3">
      <c r="A6" s="9">
        <v>2</v>
      </c>
      <c r="B6" s="25" t="s">
        <v>21</v>
      </c>
      <c r="C6" s="10" t="s">
        <v>20</v>
      </c>
      <c r="D6" s="11">
        <v>5</v>
      </c>
      <c r="E6" s="12">
        <v>3840</v>
      </c>
      <c r="F6" s="13">
        <v>2500</v>
      </c>
      <c r="G6" s="13">
        <v>3420</v>
      </c>
      <c r="H6" s="14">
        <f>(E6+F6+G6)/3</f>
        <v>3253.3333333333335</v>
      </c>
      <c r="I6" s="13">
        <f>SQRT((((E6-H6)^2)+((F6-H6)^2)+((G6-H6)^2))/(3-1))</f>
        <v>685.37094579018549</v>
      </c>
      <c r="J6" s="15">
        <f>(I6/H6)*100</f>
        <v>21.066729891091764</v>
      </c>
      <c r="K6" s="3" t="s">
        <v>13</v>
      </c>
      <c r="L6" s="16">
        <f>(D6/3)*(E6+F6+G6)</f>
        <v>16266.666666666668</v>
      </c>
    </row>
    <row r="7" spans="1:12" x14ac:dyDescent="0.25">
      <c r="A7" s="17"/>
      <c r="B7" s="18" t="s">
        <v>14</v>
      </c>
      <c r="C7" s="19"/>
      <c r="D7" s="20"/>
      <c r="E7" s="24">
        <v>36700</v>
      </c>
      <c r="F7" s="24">
        <v>27300</v>
      </c>
      <c r="G7" s="24">
        <v>34600</v>
      </c>
      <c r="H7" s="22"/>
      <c r="I7" s="21"/>
      <c r="J7" s="22"/>
      <c r="K7" s="21"/>
      <c r="L7" s="23">
        <v>32866.67</v>
      </c>
    </row>
    <row r="9" spans="1:12" x14ac:dyDescent="0.25">
      <c r="B9" t="s">
        <v>22</v>
      </c>
    </row>
    <row r="10" spans="1:12" x14ac:dyDescent="0.25">
      <c r="B10" t="s">
        <v>15</v>
      </c>
      <c r="H10" t="s">
        <v>16</v>
      </c>
    </row>
    <row r="12" spans="1:12" x14ac:dyDescent="0.25">
      <c r="B12" t="s">
        <v>17</v>
      </c>
    </row>
    <row r="13" spans="1:12" x14ac:dyDescent="0.25">
      <c r="B13" t="s">
        <v>18</v>
      </c>
    </row>
  </sheetData>
  <mergeCells count="2">
    <mergeCell ref="A2:L2"/>
    <mergeCell ref="A3:L3"/>
  </mergeCells>
  <pageMargins left="0.11811023622047245" right="0" top="0.35433070866141736" bottom="0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2026-04-24T14:00:49Z</dcterms:modified>
</cp:coreProperties>
</file>