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stovalova\Desktop\ДИ РФ лето\ДИ Крым 2 смена 6 шт\"/>
    </mc:Choice>
  </mc:AlternateContent>
  <bookViews>
    <workbookView xWindow="0" yWindow="0" windowWidth="19440" windowHeight="9735"/>
  </bookViews>
  <sheets>
    <sheet name="Прилож.1 - п.3.7.1-товар " sheetId="9" r:id="rId1"/>
    <sheet name="Лист1" sheetId="10" r:id="rId2"/>
  </sheets>
  <definedNames>
    <definedName name="_xlnm.Print_Area" localSheetId="0">'Прилож.1 - п.3.7.1-товар '!$A$1:$N$15</definedName>
  </definedNames>
  <calcPr calcId="152511" fullPrecision="0"/>
</workbook>
</file>

<file path=xl/calcChain.xml><?xml version="1.0" encoding="utf-8"?>
<calcChain xmlns="http://schemas.openxmlformats.org/spreadsheetml/2006/main">
  <c r="L10" i="9" l="1"/>
  <c r="K10" i="9"/>
  <c r="M10" i="9" l="1"/>
  <c r="H10" i="9"/>
  <c r="N10" i="9" l="1"/>
  <c r="N11" i="9" s="1"/>
</calcChain>
</file>

<file path=xl/sharedStrings.xml><?xml version="1.0" encoding="utf-8"?>
<sst xmlns="http://schemas.openxmlformats.org/spreadsheetml/2006/main" count="24" uniqueCount="24">
  <si>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</si>
  <si>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</si>
  <si>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</si>
  <si>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</si>
  <si>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</si>
  <si>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</si>
  <si>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</si>
  <si>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</si>
  <si>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</si>
  <si>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</si>
  <si>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мес.</t>
  </si>
  <si>
    <t xml:space="preserve">                                      Расчет НМЦК методом сопоставимых рыночных цен (анализ рынка)                  </t>
  </si>
  <si>
    <r>
      <t>ИЦИ №5 , за ед</t>
    </r>
    <r>
      <rPr>
        <b/>
        <sz val="10"/>
        <color indexed="8"/>
        <rFont val="Times New Roman"/>
        <family val="1"/>
        <charset val="204"/>
      </rPr>
      <t xml:space="preserve"> </t>
    </r>
  </si>
  <si>
    <t>Приложение № 2 к Извещению об осуществлении закупки</t>
  </si>
  <si>
    <t xml:space="preserve">СОГЛАСОВАНО:
Начальник отдела образования администрации              Приморского района  Санкт-Петербурга
________________ Р.И. Мохов
«____» ____________2026
</t>
  </si>
  <si>
    <t>ИЦИ №4, за ед , 18-19/28 от 04.02.2026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</si>
  <si>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 информация о которых имеется в свободном доступе                                                   (в частности, опубликована в печати, размещена на сайтах в сети "Интернет")</t>
    </r>
  </si>
  <si>
    <t>с направлением запросов о предоставлении ценовой информации не менее пяти поставщикам,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</si>
  <si>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поставщиков.</t>
  </si>
  <si>
    <t xml:space="preserve">оказание услуг стационарного отдыха на территории Республики Крым и (или) города федерального значения Севастополя на побережье Черного 
и (или) Азовского морей в организациях отдыха детей и молодежи и их оздоровления, располагающихся на стационарной базе круглогодичного или сезонного действия, предусматривающей материально-техническую базу и иные условия для круглосуточного пребывания детей-инвалидов, в том числе наличие беспрепятственного доступа к объектам 
и предоставляемым в них услугам для детей-инвалидов, а также лиц, сопровождающих 
детей-инвалидов, если такие дети по медицинским показаниям нуждаются в постоянном уходе 
и помощи в период летних школьных каникул 2026 года
</t>
  </si>
  <si>
    <t xml:space="preserve">*Согласно ППСПБ от 15.12.2025 № 995 «Об утверждении стоимости и квот предоставления путевок в организации отдыха детей и молодежи и их оздоровления в Санкт-Петербурге на период с февраля 2026 года по январь 2027 года и о внесении изменений в постановление Правительства Санкт-Петербурга от 15.03.2012 №242 указанная стоимость путевки не может быть превышена при определении начальной (максимальной) цены соответствующего контракта  62139,00 рублей за штуку.
</t>
  </si>
  <si>
    <t>ИЦИ №1 за ед вх 18-19/32 от 17.04.2026</t>
  </si>
  <si>
    <t>ИЦИ №2 за ед вх 18-19/33 от 17.04.2026</t>
  </si>
  <si>
    <t>ИЦИ №3, за ед , 18-19/34 от 17.04.2026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</si>
</sst>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righ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6" fillId="0" borderId="0" xfId="0" applyFont="1" applyFill="1" applyAlignment="1">
      <alignment horizontal="center" vertical="top" wrapText="1"/>
    </xf>
    <xf numFmtId="4" fontId="15" fillId="2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10" fontId="10" fillId="0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8" fillId="0" borderId="0" xfId="0" applyFont="1"/>
    <xf numFmtId="4" fontId="13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vertical="top" wrapText="1"/>
    </xf>
    <xf numFmtId="0" fontId="16" fillId="0" borderId="0" xfId="0" applyFont="1" applyFill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6" xfId="0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304800</xdr:rowOff>
    </xdr:from>
    <xdr:to>
      <xdr:col>7</xdr:col>
      <xdr:colOff>561975</xdr:colOff>
      <xdr:row>8</xdr:row>
      <xdr:rowOff>590550</xdr:rowOff>
    </xdr:to>
    <xdr:pic>
      <xdr:nvPicPr>
        <xdr:cNvPr id="2587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34150" y="320992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8</xdr:row>
      <xdr:rowOff>114300</xdr:rowOff>
    </xdr:from>
    <xdr:to>
      <xdr:col>13</xdr:col>
      <xdr:colOff>1047750</xdr:colOff>
      <xdr:row>8</xdr:row>
      <xdr:rowOff>419100</xdr:rowOff>
    </xdr:to>
    <xdr:pic>
      <xdr:nvPicPr>
        <xdr:cNvPr id="2587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82350" y="301942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8</xdr:row>
      <xdr:rowOff>438150</xdr:rowOff>
    </xdr:from>
    <xdr:to>
      <xdr:col>11</xdr:col>
      <xdr:colOff>866775</xdr:colOff>
      <xdr:row>8</xdr:row>
      <xdr:rowOff>809625</xdr:rowOff>
    </xdr:to>
    <xdr:pic>
      <xdr:nvPicPr>
        <xdr:cNvPr id="2587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3343275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8</xdr:row>
      <xdr:rowOff>657225</xdr:rowOff>
    </xdr:from>
    <xdr:to>
      <xdr:col>12</xdr:col>
      <xdr:colOff>704850</xdr:colOff>
      <xdr:row>8</xdr:row>
      <xdr:rowOff>933450</xdr:rowOff>
    </xdr:to>
    <xdr:pic>
      <xdr:nvPicPr>
        <xdr:cNvPr id="2587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9875" y="356235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457200</xdr:colOff>
      <xdr:row>8</xdr:row>
      <xdr:rowOff>771525</xdr:rowOff>
    </xdr:from>
    <xdr:to>
      <xdr:col>10</xdr:col>
      <xdr:colOff>723900</xdr:colOff>
      <xdr:row>8</xdr:row>
      <xdr:rowOff>942975</xdr:rowOff>
    </xdr:to>
    <xdr:pic>
      <xdr:nvPicPr>
        <xdr:cNvPr id="2587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086850" y="3676650"/>
          <a:ext cx="2667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258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163300" y="226695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647700</xdr:colOff>
      <xdr:row>11</xdr:row>
      <xdr:rowOff>85725</xdr:rowOff>
    </xdr:to>
    <xdr:pic>
      <xdr:nvPicPr>
        <xdr:cNvPr id="258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0458450" y="9086850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17"/>
  <sheetViews>
    <sheetView tabSelected="1" view="pageBreakPreview" topLeftCell="A7" zoomScale="80" zoomScaleNormal="100" zoomScaleSheetLayoutView="80" workbookViewId="0">
      <selection activeCell="E9" sqref="E9"/>
    </sheetView>
  </sheetViews>
  <sheetFormatPr defaultRowHeight="15" x14ac:dyDescent="0.25"/>
  <cols>
    <col min="1" max="1" width="3.5703125" customWidth="1"/>
    <col min="2" max="2" width="62.140625" customWidth="1"/>
    <col min="3" max="3" width="16" customWidth="1"/>
    <col min="4" max="4" width="14.7109375" customWidth="1"/>
    <col min="5" max="5" width="16.42578125" customWidth="1"/>
    <col min="6" max="6" width="14.28515625" hidden="1" customWidth="1"/>
    <col min="7" max="7" width="15.28515625" hidden="1" customWidth="1"/>
    <col min="8" max="8" width="15.140625" customWidth="1"/>
    <col min="9" max="9" width="12.7109375" customWidth="1"/>
    <col min="10" max="10" width="12.42578125" customWidth="1"/>
    <col min="11" max="11" width="12.85546875" customWidth="1"/>
    <col min="12" max="12" width="13.140625" customWidth="1"/>
    <col min="13" max="13" width="11.28515625" customWidth="1"/>
    <col min="14" max="14" width="16.140625" customWidth="1"/>
  </cols>
  <sheetData>
    <row r="1" spans="1:15" x14ac:dyDescent="0.25">
      <c r="J1" s="19" t="s">
        <v>13</v>
      </c>
    </row>
    <row r="2" spans="1:15" ht="135.75" customHeight="1" x14ac:dyDescent="0.25">
      <c r="J2" s="25" t="s">
        <v>14</v>
      </c>
      <c r="K2" s="25"/>
      <c r="L2" s="25"/>
      <c r="M2" s="25"/>
      <c r="N2" s="25"/>
      <c r="O2" s="14"/>
    </row>
    <row r="3" spans="1:15" ht="18.75" customHeight="1" x14ac:dyDescent="0.25">
      <c r="A3" s="26" t="s">
        <v>11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5" ht="27.75" customHeight="1" x14ac:dyDescent="0.25">
      <c r="A4" s="36" t="s">
        <v>17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5" ht="45" customHeight="1" x14ac:dyDescent="0.25">
      <c r="A5" s="27" t="s">
        <v>16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5" ht="22.5" customHeight="1" x14ac:dyDescent="0.25">
      <c r="A6" s="29" t="s">
        <v>18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2"/>
      <c r="L7" s="1"/>
      <c r="M7" s="1"/>
      <c r="N7" s="2"/>
    </row>
    <row r="8" spans="1:15" ht="48.75" customHeight="1" x14ac:dyDescent="0.25">
      <c r="A8" s="30" t="s">
        <v>0</v>
      </c>
      <c r="B8" s="32" t="s">
        <v>3</v>
      </c>
      <c r="C8" s="33" t="s">
        <v>9</v>
      </c>
      <c r="D8" s="34"/>
      <c r="E8" s="34"/>
      <c r="F8" s="34"/>
      <c r="G8" s="34"/>
      <c r="H8" s="35"/>
      <c r="I8" s="39" t="s">
        <v>10</v>
      </c>
      <c r="J8" s="41" t="s">
        <v>4</v>
      </c>
      <c r="K8" s="46" t="s">
        <v>2</v>
      </c>
      <c r="L8" s="46"/>
      <c r="M8" s="46"/>
      <c r="N8" s="3" t="s">
        <v>8</v>
      </c>
    </row>
    <row r="9" spans="1:15" ht="76.5" x14ac:dyDescent="0.25">
      <c r="A9" s="31"/>
      <c r="B9" s="32"/>
      <c r="C9" s="23" t="s">
        <v>21</v>
      </c>
      <c r="D9" s="23" t="s">
        <v>22</v>
      </c>
      <c r="E9" s="23" t="s">
        <v>23</v>
      </c>
      <c r="F9" s="23" t="s">
        <v>15</v>
      </c>
      <c r="G9" s="12" t="s">
        <v>12</v>
      </c>
      <c r="H9" s="4"/>
      <c r="I9" s="40"/>
      <c r="J9" s="40"/>
      <c r="K9" s="9" t="s">
        <v>5</v>
      </c>
      <c r="L9" s="10" t="s">
        <v>1</v>
      </c>
      <c r="M9" s="10" t="s">
        <v>6</v>
      </c>
      <c r="N9" s="5"/>
    </row>
    <row r="10" spans="1:15" ht="267.75" x14ac:dyDescent="0.25">
      <c r="A10" s="6">
        <v>1</v>
      </c>
      <c r="B10" s="24" t="s">
        <v>19</v>
      </c>
      <c r="C10" s="20">
        <v>62139</v>
      </c>
      <c r="D10" s="20">
        <v>62139</v>
      </c>
      <c r="E10" s="20">
        <v>62139</v>
      </c>
      <c r="F10" s="20"/>
      <c r="G10" s="15"/>
      <c r="H10" s="18">
        <f>C10+D10+E10+F10+G10</f>
        <v>186417</v>
      </c>
      <c r="I10" s="7">
        <v>6</v>
      </c>
      <c r="J10" s="21">
        <v>3</v>
      </c>
      <c r="K10" s="22">
        <f>AVERAGE(C10:G10)</f>
        <v>62139</v>
      </c>
      <c r="L10" s="16">
        <f>STDEV(C10:G10)</f>
        <v>0</v>
      </c>
      <c r="M10" s="17">
        <f>L10/K10</f>
        <v>0</v>
      </c>
      <c r="N10" s="22">
        <f>H10*I10/J10</f>
        <v>372834</v>
      </c>
    </row>
    <row r="11" spans="1:15" x14ac:dyDescent="0.25">
      <c r="A11" s="44" t="s">
        <v>7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8"/>
      <c r="N11" s="11">
        <f>SUM(N10:N10)</f>
        <v>372834</v>
      </c>
    </row>
    <row r="12" spans="1:15" ht="10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5" ht="40.5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</row>
    <row r="14" spans="1:15" ht="30.75" customHeight="1" x14ac:dyDescent="0.25">
      <c r="A14" s="42" t="s">
        <v>20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</row>
    <row r="15" spans="1:15" ht="21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1:15" ht="40.5" customHeight="1" x14ac:dyDescent="0.25">
      <c r="B16" s="37"/>
      <c r="C16" s="38"/>
      <c r="D16" s="38"/>
    </row>
    <row r="17" spans="2:2" ht="40.5" customHeight="1" x14ac:dyDescent="0.25">
      <c r="B17" s="13"/>
    </row>
  </sheetData>
  <mergeCells count="15">
    <mergeCell ref="B16:D16"/>
    <mergeCell ref="I8:I9"/>
    <mergeCell ref="J8:J9"/>
    <mergeCell ref="A14:N15"/>
    <mergeCell ref="A11:L11"/>
    <mergeCell ref="K8:M8"/>
    <mergeCell ref="A13:M13"/>
    <mergeCell ref="J2:N2"/>
    <mergeCell ref="A3:N3"/>
    <mergeCell ref="A5:N5"/>
    <mergeCell ref="A6:N6"/>
    <mergeCell ref="A8:A9"/>
    <mergeCell ref="B8:B9"/>
    <mergeCell ref="C8:H8"/>
    <mergeCell ref="A4:N4"/>
  </mergeCells>
  <phoneticPr fontId="0" type="noConversion"/>
  <pageMargins left="0.78740157480314965" right="0.78740157480314965" top="0.78740157480314965" bottom="0.78740157480314965" header="0" footer="0"/>
  <pageSetup paperSize="9" scale="5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Прилож.1 - п.3.7.1-товар </vt:lpstr>
      <vt:lpstr>Лист1</vt:lpstr>
      <vt:lpstr>'Прилож.1 - п.3.7.1-товар 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Ткач Наталья Николаевна</cp:lastModifiedBy>
  <cp:lastPrinted>2026-03-06T09:37:40Z</cp:lastPrinted>
  <dcterms:created xsi:type="dcterms:W3CDTF">2011-08-15T06:57:36Z</dcterms:created>
  <dcterms:modified xsi:type="dcterms:W3CDTF">2026-04-21T13:08:03Z</dcterms:modified>
</cp:coreProperties>
</file>