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/>
  </bookViews>
  <sheets>
    <sheet name="общее" sheetId="5" r:id="rId1"/>
  </sheets>
  <definedNames>
    <definedName name="_xlnm.Print_Titles" localSheetId="0">общее!$6:$10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5" l="1"/>
  <c r="M9" i="5" s="1"/>
  <c r="G10" i="5"/>
  <c r="M10" i="5" s="1"/>
  <c r="K9" i="5"/>
  <c r="K10" i="5"/>
  <c r="J9" i="5"/>
  <c r="J10" i="5"/>
  <c r="L9" i="5" l="1"/>
  <c r="L10" i="5"/>
</calcChain>
</file>

<file path=xl/sharedStrings.xml><?xml version="1.0" encoding="utf-8"?>
<sst xmlns="http://schemas.openxmlformats.org/spreadsheetml/2006/main" count="31" uniqueCount="30">
  <si>
    <t>№ п/п</t>
  </si>
  <si>
    <t>Ответы на запрос получены от 3 поставщиков (подрядчиков, исполнителей).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</si>
  <si>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</si>
  <si>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</si>
  <si>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</si>
  <si>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</si>
  <si>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</si>
  <si>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</si>
  <si>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</si>
  <si>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</si>
  <si>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>кол-во товаров, ед.</t>
  </si>
  <si>
    <t>7=4+5+6</t>
  </si>
  <si>
    <t>9 = кол-во ответов ИЦИ</t>
  </si>
  <si>
    <t>10=          /9</t>
  </si>
  <si>
    <t>13=7*8.3/9</t>
  </si>
  <si>
    <t xml:space="preserve">Начальная (максимальная) цена контракта </t>
  </si>
  <si>
    <t xml:space="preserve"> Ед.измерения/формат</t>
  </si>
  <si>
    <t>8</t>
  </si>
  <si>
    <t>Определение и обоснование НМЦК методом сопоставимых рыночных цен (анализ рынка)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</si>
  <si>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</si>
  <si>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</si>
  <si>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</si>
  <si>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</si>
  <si>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чел</t>
  </si>
  <si>
    <t>18</t>
  </si>
  <si>
    <t>5</t>
  </si>
  <si>
    <t>Программа обучения «Оказание первой помощипострадавшим», 16 часов</t>
  </si>
  <si>
    <t xml:space="preserve">Повышение квалификации «Управление государственными и муниципальными закупками в организациях», 120 часов </t>
  </si>
  <si>
    <t>Оказание образовательных услуг по обучению сотрудников ГБДОУ детский сад № 122 комбинированного вида Выборгского района Санкт-Петербурга в 2026г.</t>
  </si>
  <si>
    <t>Начальная (максимальная) цена контракта 40366,59  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</si>
</sst>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3" borderId="0">
      <alignment horizontal="right" vertical="center"/>
    </xf>
    <xf numFmtId="0" fontId="14" fillId="3" borderId="0">
      <alignment horizontal="left" vertical="center"/>
    </xf>
  </cellStyleXfs>
  <cellXfs count="55">
    <xf numFmtId="0" fontId="0" fillId="0" borderId="0" xfId="0"/>
    <xf numFmtId="4" fontId="0" fillId="0" borderId="0" xfId="0" applyNumberFormat="1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4" fontId="3" fillId="2" borderId="7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4" fontId="7" fillId="0" borderId="0" xfId="0" applyNumberFormat="1" applyFont="1"/>
    <xf numFmtId="2" fontId="1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4" fontId="8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/>
    <xf numFmtId="4" fontId="0" fillId="0" borderId="0" xfId="0" applyNumberFormat="1" applyFill="1"/>
    <xf numFmtId="0" fontId="0" fillId="0" borderId="0" xfId="0" applyFill="1"/>
    <xf numFmtId="2" fontId="7" fillId="0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2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/>
    </xf>
  </cellXfs>
  <cellStyles count="3">
    <cellStyle name="S20" xfId="1"/>
    <cellStyle name="S23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352425</xdr:rowOff>
    </xdr:from>
    <xdr:to>
      <xdr:col>6</xdr:col>
      <xdr:colOff>561975</xdr:colOff>
      <xdr:row>6</xdr:row>
      <xdr:rowOff>352425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91425" y="29051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609600</xdr:colOff>
      <xdr:row>6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475" y="3067050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609600</xdr:colOff>
      <xdr:row>6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33242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219075</xdr:colOff>
      <xdr:row>10</xdr:row>
      <xdr:rowOff>0</xdr:rowOff>
    </xdr:from>
    <xdr:to>
      <xdr:col>9</xdr:col>
      <xdr:colOff>485775</xdr:colOff>
      <xdr:row>10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934575" y="61245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247650</xdr:colOff>
      <xdr:row>6</xdr:row>
      <xdr:rowOff>533400</xdr:rowOff>
    </xdr:from>
    <xdr:to>
      <xdr:col>6</xdr:col>
      <xdr:colOff>695325</xdr:colOff>
      <xdr:row>6</xdr:row>
      <xdr:rowOff>533400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24775" y="30861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381000</xdr:colOff>
      <xdr:row>10</xdr:row>
      <xdr:rowOff>0</xdr:rowOff>
    </xdr:from>
    <xdr:to>
      <xdr:col>9</xdr:col>
      <xdr:colOff>590550</xdr:colOff>
      <xdr:row>10</xdr:row>
      <xdr:rowOff>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96500" y="6124575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76200</xdr:colOff>
      <xdr:row>6</xdr:row>
      <xdr:rowOff>609600</xdr:rowOff>
    </xdr:from>
    <xdr:to>
      <xdr:col>10</xdr:col>
      <xdr:colOff>609600</xdr:colOff>
      <xdr:row>6</xdr:row>
      <xdr:rowOff>609600</xdr:rowOff>
    </xdr:to>
    <xdr:pic>
      <xdr:nvPicPr>
        <xdr:cNvPr id="8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31623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6</xdr:row>
      <xdr:rowOff>885825</xdr:rowOff>
    </xdr:from>
    <xdr:to>
      <xdr:col>11</xdr:col>
      <xdr:colOff>609600</xdr:colOff>
      <xdr:row>6</xdr:row>
      <xdr:rowOff>885825</xdr:rowOff>
    </xdr:to>
    <xdr:pic>
      <xdr:nvPicPr>
        <xdr:cNvPr id="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9075" y="3438525"/>
          <a:ext cx="552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5</xdr:row>
      <xdr:rowOff>371475</xdr:rowOff>
    </xdr:from>
    <xdr:to>
      <xdr:col>12</xdr:col>
      <xdr:colOff>609600</xdr:colOff>
      <xdr:row>5</xdr:row>
      <xdr:rowOff>552450</xdr:rowOff>
    </xdr:to>
    <xdr:pic>
      <xdr:nvPicPr>
        <xdr:cNvPr id="1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2487275" y="2171700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</xdr:colOff>
      <xdr:row>6</xdr:row>
      <xdr:rowOff>209550</xdr:rowOff>
    </xdr:from>
    <xdr:to>
      <xdr:col>12</xdr:col>
      <xdr:colOff>609600</xdr:colOff>
      <xdr:row>6</xdr:row>
      <xdr:rowOff>209550</xdr:rowOff>
    </xdr:to>
    <xdr:pic>
      <xdr:nvPicPr>
        <xdr:cNvPr id="1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2496800" y="27622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161925</xdr:colOff>
      <xdr:row>6</xdr:row>
      <xdr:rowOff>66675</xdr:rowOff>
    </xdr:from>
    <xdr:to>
      <xdr:col>12</xdr:col>
      <xdr:colOff>1143000</xdr:colOff>
      <xdr:row>6</xdr:row>
      <xdr:rowOff>419100</xdr:rowOff>
    </xdr:to>
    <xdr:pic>
      <xdr:nvPicPr>
        <xdr:cNvPr id="1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2639675" y="26193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76200</xdr:colOff>
      <xdr:row>6</xdr:row>
      <xdr:rowOff>819150</xdr:rowOff>
    </xdr:from>
    <xdr:to>
      <xdr:col>11</xdr:col>
      <xdr:colOff>714375</xdr:colOff>
      <xdr:row>6</xdr:row>
      <xdr:rowOff>1143000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8125" y="33718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47625</xdr:colOff>
      <xdr:row>6</xdr:row>
      <xdr:rowOff>628650</xdr:rowOff>
    </xdr:from>
    <xdr:to>
      <xdr:col>10</xdr:col>
      <xdr:colOff>885825</xdr:colOff>
      <xdr:row>6</xdr:row>
      <xdr:rowOff>1057275</xdr:rowOff>
    </xdr:to>
    <xdr:pic>
      <xdr:nvPicPr>
        <xdr:cNvPr id="1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31813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149285</xdr:colOff>
      <xdr:row>6</xdr:row>
      <xdr:rowOff>369903</xdr:rowOff>
    </xdr:from>
    <xdr:to>
      <xdr:col>6</xdr:col>
      <xdr:colOff>596960</xdr:colOff>
      <xdr:row>6</xdr:row>
      <xdr:rowOff>703278</xdr:rowOff>
    </xdr:to>
    <xdr:pic>
      <xdr:nvPicPr>
        <xdr:cNvPr id="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26410" y="292260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10</xdr:row>
      <xdr:rowOff>142875</xdr:rowOff>
    </xdr:from>
    <xdr:to>
      <xdr:col>11</xdr:col>
      <xdr:colOff>723900</xdr:colOff>
      <xdr:row>10</xdr:row>
      <xdr:rowOff>298450</xdr:rowOff>
    </xdr:to>
    <xdr:pic>
      <xdr:nvPicPr>
        <xdr:cNvPr id="1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1801475" y="6267450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219075</xdr:colOff>
      <xdr:row>7</xdr:row>
      <xdr:rowOff>228600</xdr:rowOff>
    </xdr:from>
    <xdr:ext cx="266700" cy="0"/>
    <xdr:pic>
      <xdr:nvPicPr>
        <xdr:cNvPr id="17" name="Рисунок 16" descr="C:\Temp\KClipboardExport\l41eo45a.gif">
          <a:extLst>
            <a:ext uri="{FF2B5EF4-FFF2-40B4-BE49-F238E27FC236}">
              <a16:creationId xmlns:a16="http://schemas.microsoft.com/office/drawing/2014/main" id="{850331B1-D89F-4263-A018-545F65AC4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934575" y="41814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381000</xdr:colOff>
      <xdr:row>7</xdr:row>
      <xdr:rowOff>238125</xdr:rowOff>
    </xdr:from>
    <xdr:ext cx="209550" cy="0"/>
    <xdr:pic>
      <xdr:nvPicPr>
        <xdr:cNvPr id="18" name="Рисунок 1" descr="C:\Temp\KClipboardExport\l41eo45a.gif">
          <a:extLst>
            <a:ext uri="{FF2B5EF4-FFF2-40B4-BE49-F238E27FC236}">
              <a16:creationId xmlns:a16="http://schemas.microsoft.com/office/drawing/2014/main" id="{A758C7F4-89D6-482A-890A-FB5D828B0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96500" y="41910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219075</xdr:colOff>
      <xdr:row>7</xdr:row>
      <xdr:rowOff>180975</xdr:rowOff>
    </xdr:from>
    <xdr:ext cx="552450" cy="401782"/>
    <xdr:pic>
      <xdr:nvPicPr>
        <xdr:cNvPr id="19" name="Рисунок 1" descr="C:\Temp\KClipboardExport\l41eo45a.gif">
          <a:extLst>
            <a:ext uri="{FF2B5EF4-FFF2-40B4-BE49-F238E27FC236}">
              <a16:creationId xmlns:a16="http://schemas.microsoft.com/office/drawing/2014/main" id="{254C9F37-580E-4091-A9D2-723887C3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934575" y="413385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219075</xdr:colOff>
      <xdr:row>10</xdr:row>
      <xdr:rowOff>0</xdr:rowOff>
    </xdr:from>
    <xdr:ext cx="266700" cy="0"/>
    <xdr:pic>
      <xdr:nvPicPr>
        <xdr:cNvPr id="20" name="Рисунок 1" descr="C:\Temp\KClipboardExport\l41eo45a.gif">
          <a:extLst>
            <a:ext uri="{FF2B5EF4-FFF2-40B4-BE49-F238E27FC236}">
              <a16:creationId xmlns:a16="http://schemas.microsoft.com/office/drawing/2014/main" id="{0722344B-C594-4AF6-ABE5-3D2A02112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934575" y="61245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381000</xdr:colOff>
      <xdr:row>10</xdr:row>
      <xdr:rowOff>0</xdr:rowOff>
    </xdr:from>
    <xdr:ext cx="209550" cy="0"/>
    <xdr:pic>
      <xdr:nvPicPr>
        <xdr:cNvPr id="21" name="Рисунок 1" descr="C:\Temp\KClipboardExport\l41eo45a.gif">
          <a:extLst>
            <a:ext uri="{FF2B5EF4-FFF2-40B4-BE49-F238E27FC236}">
              <a16:creationId xmlns:a16="http://schemas.microsoft.com/office/drawing/2014/main" id="{8CA89004-3126-411D-9285-83FE3064A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96500" y="6124575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zoomScale="85" zoomScaleNormal="85" workbookViewId="0">
      <selection activeCell="S9" sqref="S9"/>
    </sheetView>
  </sheetViews>
  <sheetFormatPr defaultRowHeight="15" x14ac:dyDescent="0.25"/>
  <cols>
    <col min="1" max="1" width="4.28515625" customWidth="1"/>
    <col min="2" max="2" width="61.7109375" customWidth="1"/>
    <col min="3" max="3" width="8" customWidth="1"/>
    <col min="4" max="7" width="12.7109375" customWidth="1"/>
    <col min="8" max="8" width="11.7109375" customWidth="1"/>
    <col min="10" max="10" width="13.7109375" style="30" customWidth="1"/>
    <col min="11" max="11" width="14.42578125" customWidth="1"/>
    <col min="12" max="12" width="13.28515625" customWidth="1"/>
    <col min="13" max="13" width="17.7109375" customWidth="1"/>
    <col min="14" max="14" width="10.28515625" bestFit="1" customWidth="1"/>
  </cols>
  <sheetData>
    <row r="1" spans="1:13" ht="39" customHeight="1" x14ac:dyDescent="0.25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45.75" customHeight="1" x14ac:dyDescent="0.25">
      <c r="A2" s="41" t="s">
        <v>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42.6" customHeight="1" x14ac:dyDescent="0.25">
      <c r="A3" s="42" t="s">
        <v>19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5.75" customHeight="1" x14ac:dyDescent="0.25">
      <c r="A4" s="43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x14ac:dyDescent="0.25">
      <c r="A5" s="2"/>
      <c r="B5" s="2"/>
      <c r="C5" s="2"/>
      <c r="D5" s="2"/>
      <c r="E5" s="2"/>
      <c r="F5" s="2"/>
      <c r="G5" s="2"/>
      <c r="H5" s="2"/>
      <c r="I5" s="3"/>
      <c r="J5" s="24"/>
      <c r="K5" s="2"/>
      <c r="L5" s="3"/>
    </row>
    <row r="6" spans="1:13" ht="59.25" customHeight="1" x14ac:dyDescent="0.25">
      <c r="A6" s="44" t="s">
        <v>0</v>
      </c>
      <c r="B6" s="44" t="s">
        <v>9</v>
      </c>
      <c r="C6" s="46" t="s">
        <v>16</v>
      </c>
      <c r="D6" s="48" t="s">
        <v>2</v>
      </c>
      <c r="E6" s="49"/>
      <c r="F6" s="49"/>
      <c r="G6" s="50"/>
      <c r="H6" s="14"/>
      <c r="I6" s="46" t="s">
        <v>3</v>
      </c>
      <c r="J6" s="51" t="s">
        <v>4</v>
      </c>
      <c r="K6" s="52"/>
      <c r="L6" s="53"/>
      <c r="M6" s="5" t="s">
        <v>5</v>
      </c>
    </row>
    <row r="7" spans="1:13" ht="110.25" customHeight="1" x14ac:dyDescent="0.25">
      <c r="A7" s="45"/>
      <c r="B7" s="45"/>
      <c r="C7" s="47"/>
      <c r="D7" s="32" t="s">
        <v>20</v>
      </c>
      <c r="E7" s="32" t="s">
        <v>21</v>
      </c>
      <c r="F7" s="32" t="s">
        <v>22</v>
      </c>
      <c r="G7" s="4"/>
      <c r="H7" s="33" t="s">
        <v>10</v>
      </c>
      <c r="I7" s="47"/>
      <c r="J7" s="25" t="s">
        <v>6</v>
      </c>
      <c r="K7" s="6" t="s">
        <v>7</v>
      </c>
      <c r="L7" s="6" t="s">
        <v>8</v>
      </c>
      <c r="M7" s="7"/>
    </row>
    <row r="8" spans="1:13" ht="57" customHeight="1" x14ac:dyDescent="0.25">
      <c r="A8" s="8">
        <v>1</v>
      </c>
      <c r="B8" s="15">
        <v>2</v>
      </c>
      <c r="C8" s="17">
        <v>3</v>
      </c>
      <c r="D8" s="15">
        <v>4</v>
      </c>
      <c r="E8" s="15">
        <v>5</v>
      </c>
      <c r="F8" s="15">
        <v>6</v>
      </c>
      <c r="G8" s="15" t="s">
        <v>11</v>
      </c>
      <c r="H8" s="16" t="s">
        <v>17</v>
      </c>
      <c r="I8" s="8" t="s">
        <v>12</v>
      </c>
      <c r="J8" s="26" t="s">
        <v>13</v>
      </c>
      <c r="K8" s="9">
        <v>11</v>
      </c>
      <c r="L8" s="9">
        <v>12</v>
      </c>
      <c r="M8" s="8" t="s">
        <v>14</v>
      </c>
    </row>
    <row r="9" spans="1:13" ht="36.75" customHeight="1" x14ac:dyDescent="0.25">
      <c r="A9" s="8">
        <v>1</v>
      </c>
      <c r="B9" s="20" t="s">
        <v>26</v>
      </c>
      <c r="C9" s="22" t="s">
        <v>23</v>
      </c>
      <c r="D9" s="23">
        <v>950</v>
      </c>
      <c r="E9" s="31">
        <v>1140</v>
      </c>
      <c r="F9" s="31">
        <v>1235</v>
      </c>
      <c r="G9" s="19">
        <f t="shared" ref="G9:G10" si="0">(D9+E9+F9)/3</f>
        <v>1108.3333333333333</v>
      </c>
      <c r="H9" s="16" t="s">
        <v>24</v>
      </c>
      <c r="I9" s="34">
        <v>3</v>
      </c>
      <c r="J9" s="27">
        <f t="shared" ref="J9:J10" si="1">AVERAGE(D9:F9)</f>
        <v>1108.3333333333333</v>
      </c>
      <c r="K9" s="11">
        <f t="shared" ref="K9:K10" si="2">STDEV(D9:F9)</f>
        <v>145.11489700693465</v>
      </c>
      <c r="L9" s="12">
        <f t="shared" ref="L9:L10" si="3">K9/J9</f>
        <v>0.13093073414159517</v>
      </c>
      <c r="M9" s="13">
        <f t="shared" ref="M9:M10" si="4">G9*H9</f>
        <v>19950</v>
      </c>
    </row>
    <row r="10" spans="1:13" ht="39" customHeight="1" x14ac:dyDescent="0.25">
      <c r="A10" s="8">
        <v>2</v>
      </c>
      <c r="B10" s="20" t="s">
        <v>27</v>
      </c>
      <c r="C10" s="22" t="s">
        <v>23</v>
      </c>
      <c r="D10" s="23">
        <v>3500</v>
      </c>
      <c r="E10" s="31">
        <v>4200</v>
      </c>
      <c r="F10" s="31">
        <v>4550</v>
      </c>
      <c r="G10" s="35">
        <f t="shared" si="0"/>
        <v>4083.3333333333335</v>
      </c>
      <c r="H10" s="36" t="s">
        <v>25</v>
      </c>
      <c r="I10" s="8">
        <v>3</v>
      </c>
      <c r="J10" s="27">
        <f t="shared" si="1"/>
        <v>4083.3333333333335</v>
      </c>
      <c r="K10" s="11">
        <f t="shared" si="2"/>
        <v>534.63383107818015</v>
      </c>
      <c r="L10" s="12">
        <f t="shared" si="3"/>
        <v>0.13093073414159515</v>
      </c>
      <c r="M10" s="13">
        <f t="shared" si="4"/>
        <v>20416.666666666668</v>
      </c>
    </row>
    <row r="11" spans="1:13" ht="36.75" customHeight="1" x14ac:dyDescent="0.25">
      <c r="A11" s="10"/>
      <c r="B11" s="37" t="s">
        <v>15</v>
      </c>
      <c r="C11" s="37"/>
      <c r="D11" s="37"/>
      <c r="E11" s="37"/>
      <c r="F11" s="37"/>
      <c r="G11" s="37"/>
      <c r="H11" s="10"/>
      <c r="I11" s="10"/>
      <c r="J11" s="28"/>
      <c r="K11" s="10"/>
      <c r="L11" s="10"/>
      <c r="M11" s="54">
        <v>40366.589999999997</v>
      </c>
    </row>
    <row r="12" spans="1:13" ht="36.75" customHeight="1" x14ac:dyDescent="0.25">
      <c r="B12" s="38" t="s">
        <v>29</v>
      </c>
      <c r="C12" s="38"/>
      <c r="D12" s="38"/>
      <c r="E12" s="38"/>
      <c r="F12" s="38"/>
      <c r="G12" s="38"/>
      <c r="H12" s="38"/>
      <c r="I12" s="38"/>
      <c r="J12" s="38"/>
      <c r="M12" s="21"/>
    </row>
    <row r="13" spans="1:13" ht="5.65" customHeight="1" x14ac:dyDescent="0.25">
      <c r="B13" s="39"/>
      <c r="C13" s="39"/>
      <c r="D13" s="39"/>
      <c r="E13" s="39"/>
      <c r="F13" s="39"/>
      <c r="G13" s="39"/>
      <c r="H13" s="39"/>
      <c r="I13" s="39"/>
      <c r="J13" s="39"/>
    </row>
    <row r="14" spans="1:13" ht="23.65" customHeight="1" x14ac:dyDescent="0.25">
      <c r="B14" s="40"/>
      <c r="C14" s="40"/>
      <c r="D14" s="40"/>
      <c r="E14" s="40"/>
      <c r="F14" s="40"/>
      <c r="G14" s="18"/>
      <c r="J14" s="29"/>
    </row>
    <row r="15" spans="1:13" x14ac:dyDescent="0.25">
      <c r="E15" s="1"/>
      <c r="F15" s="1"/>
      <c r="G15" s="1"/>
      <c r="M15" s="1"/>
    </row>
    <row r="16" spans="1:13" x14ac:dyDescent="0.25">
      <c r="E16" s="1"/>
      <c r="F16" s="1"/>
      <c r="G16" s="1"/>
    </row>
    <row r="17" spans="5:7" x14ac:dyDescent="0.25">
      <c r="E17" s="1"/>
      <c r="F17" s="1"/>
      <c r="G17" s="1"/>
    </row>
    <row r="18" spans="5:7" x14ac:dyDescent="0.25">
      <c r="E18" s="1"/>
      <c r="F18" s="1"/>
      <c r="G18" s="1"/>
    </row>
  </sheetData>
  <mergeCells count="13">
    <mergeCell ref="B11:G11"/>
    <mergeCell ref="B12:J13"/>
    <mergeCell ref="B14:F14"/>
    <mergeCell ref="A1:M1"/>
    <mergeCell ref="A2:M2"/>
    <mergeCell ref="A3:M3"/>
    <mergeCell ref="A4:L4"/>
    <mergeCell ref="A6:A7"/>
    <mergeCell ref="B6:B7"/>
    <mergeCell ref="C6:C7"/>
    <mergeCell ref="D6:G6"/>
    <mergeCell ref="I6:I7"/>
    <mergeCell ref="J6:L6"/>
  </mergeCells>
  <pageMargins left="0.31496062992125984" right="0.31496062992125984" top="0.35433070866141736" bottom="0.35433070866141736" header="0.31496062992125984" footer="0.31496062992125984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общее</vt:lpstr>
      <vt:lpstr>общее!Заголовки_для_печати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2026-04-24T09:24:45Z</dcterms:modified>
</cp:coreProperties>
</file>