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Сертификаты 2026\договоры, заявления, сертификаты\"/>
    </mc:Choice>
  </mc:AlternateContent>
  <bookViews>
    <workbookView xWindow="0" yWindow="0" windowWidth="6708" windowHeight="9324"/>
  </bookViews>
  <sheets>
    <sheet name="Прилож.1 - п.3.7.1" sheetId="9" r:id="rId1"/>
  </sheets>
  <calcPr calcId="152511" fullPrecision="0"/>
</workbook>
</file>

<file path=xl/calcChain.xml><?xml version="1.0" encoding="utf-8"?>
<calcChain xmlns="http://schemas.openxmlformats.org/spreadsheetml/2006/main">
  <c r="O8" i="9" l="1"/>
  <c r="P8" i="9"/>
  <c r="Q8" i="9"/>
  <c r="R8" i="9"/>
  <c r="S8" i="9"/>
  <c r="O9" i="9"/>
  <c r="P9" i="9"/>
  <c r="Q9" i="9"/>
  <c r="R9" i="9"/>
  <c r="S9" i="9"/>
  <c r="O10" i="9"/>
  <c r="P10" i="9"/>
  <c r="Q10" i="9"/>
  <c r="R10" i="9"/>
  <c r="S10" i="9"/>
  <c r="H8" i="9"/>
  <c r="K8" i="9"/>
  <c r="N8" i="9" s="1"/>
  <c r="L8" i="9"/>
  <c r="H9" i="9"/>
  <c r="K9" i="9"/>
  <c r="N9" i="9" s="1"/>
  <c r="L9" i="9"/>
  <c r="H10" i="9"/>
  <c r="K10" i="9"/>
  <c r="N10" i="9" s="1"/>
  <c r="L10" i="9"/>
  <c r="P11" i="9" l="1"/>
  <c r="O11" i="9"/>
  <c r="S11" i="9"/>
  <c r="R11" i="9"/>
  <c r="Q11" i="9"/>
  <c r="M8" i="9"/>
  <c r="T9" i="9"/>
  <c r="T10" i="9"/>
  <c r="T8" i="9"/>
  <c r="M9" i="9"/>
  <c r="M10" i="9"/>
  <c r="T11" i="9" l="1"/>
  <c r="N11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<sst xmlns="http://schemas.openxmlformats.org/spreadsheetml/2006/main" count="29" uniqueCount="29">
  <si>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</si>
  <si>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</si>
  <si>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</si>
  <si>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</si>
  <si>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</si>
  <si>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</si>
  <si>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</si>
  <si>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</si>
  <si>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</si>
  <si>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</si>
  <si>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</si>
  <si>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</si>
  <si>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</si>
  <si>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</si>
  <si>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</si>
  <si>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</si>
  <si>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</si>
  <si>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</si>
  <si>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</si>
  <si>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</si>
  <si>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</si>
  <si>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</si>
  <si>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</si>
  <si>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Исполнитель                                  </t>
  </si>
  <si>
    <t>Контрактный управляющий                                    М.И. Мошев</t>
  </si>
  <si>
    <t>Директор                                                  Н.А. Козлова</t>
  </si>
  <si>
    <t xml:space="preserve">Сертификат по завершению обучения </t>
  </si>
  <si>
    <t>Заявления для реализации краткосрочных дополнительных общеобразовательных общеразвивающих программ</t>
  </si>
  <si>
    <t>Договор о предоставлении государственной услуги в социальной сфере по направлению "реализация дополнительных образовательных программ"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</si>
</sst>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44444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2" borderId="2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15" fillId="2" borderId="0" xfId="0" applyFont="1" applyFill="1" applyBorder="1" applyAlignment="1">
      <alignment horizontal="right" vertical="center" wrapText="1" indent="1"/>
    </xf>
    <xf numFmtId="2" fontId="8" fillId="2" borderId="0" xfId="0" applyNumberFormat="1" applyFont="1" applyFill="1" applyBorder="1" applyAlignment="1">
      <alignment vertical="top" wrapText="1" indent="1"/>
    </xf>
    <xf numFmtId="0" fontId="8" fillId="0" borderId="0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164" fontId="8" fillId="0" borderId="0" xfId="0" applyNumberFormat="1" applyFont="1"/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100965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T16"/>
  <sheetViews>
    <sheetView tabSelected="1" topLeftCell="A4" zoomScaleNormal="100" workbookViewId="0">
      <selection activeCell="N11" sqref="N11"/>
    </sheetView>
  </sheetViews>
  <sheetFormatPr defaultRowHeight="13.8" x14ac:dyDescent="0.25"/>
  <cols>
    <col min="1" max="1" width="3.5546875" style="16" customWidth="1"/>
    <col min="2" max="2" width="40" style="16" customWidth="1"/>
    <col min="3" max="7" width="11.109375" style="16" customWidth="1"/>
    <col min="8" max="8" width="12.6640625" style="16" bestFit="1" customWidth="1"/>
    <col min="9" max="9" width="8.6640625" style="16" customWidth="1"/>
    <col min="10" max="10" width="9.6640625" style="16" customWidth="1"/>
    <col min="11" max="11" width="10.109375" style="16" customWidth="1"/>
    <col min="12" max="12" width="13.109375" style="16" customWidth="1"/>
    <col min="13" max="13" width="11.33203125" style="16" customWidth="1"/>
    <col min="14" max="14" width="16.109375" style="16" customWidth="1"/>
    <col min="15" max="15" width="11.109375" style="16" hidden="1" customWidth="1"/>
    <col min="16" max="17" width="9.88671875" style="16" hidden="1" customWidth="1"/>
    <col min="18" max="19" width="8.88671875" style="16" hidden="1" customWidth="1"/>
    <col min="20" max="20" width="11.44140625" style="16" hidden="1" customWidth="1"/>
    <col min="21" max="16384" width="8.88671875" style="16"/>
  </cols>
  <sheetData>
    <row r="1" spans="1:20" ht="33.75" customHeight="1" x14ac:dyDescent="0.2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20" ht="43.5" customHeight="1" x14ac:dyDescent="0.25">
      <c r="A2" s="3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20" ht="49.5" customHeight="1" x14ac:dyDescent="0.25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20" ht="22.5" customHeight="1" x14ac:dyDescent="0.25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20" ht="69" customHeight="1" x14ac:dyDescent="0.25">
      <c r="A5" s="30" t="s">
        <v>0</v>
      </c>
      <c r="B5" s="32" t="s">
        <v>5</v>
      </c>
      <c r="C5" s="34" t="s">
        <v>15</v>
      </c>
      <c r="D5" s="35"/>
      <c r="E5" s="35"/>
      <c r="F5" s="35"/>
      <c r="G5" s="35"/>
      <c r="H5" s="36"/>
      <c r="I5" s="32" t="s">
        <v>18</v>
      </c>
      <c r="J5" s="32" t="s">
        <v>6</v>
      </c>
      <c r="K5" s="27" t="s">
        <v>4</v>
      </c>
      <c r="L5" s="27"/>
      <c r="M5" s="27"/>
      <c r="N5" s="3" t="s">
        <v>10</v>
      </c>
    </row>
    <row r="6" spans="1:20" ht="105.6" x14ac:dyDescent="0.25">
      <c r="A6" s="31"/>
      <c r="B6" s="33"/>
      <c r="C6" s="18" t="s">
        <v>12</v>
      </c>
      <c r="D6" s="18" t="s">
        <v>13</v>
      </c>
      <c r="E6" s="18" t="s">
        <v>14</v>
      </c>
      <c r="F6" s="18" t="s">
        <v>19</v>
      </c>
      <c r="G6" s="18" t="s">
        <v>20</v>
      </c>
      <c r="H6" s="4"/>
      <c r="I6" s="37"/>
      <c r="J6" s="37"/>
      <c r="K6" s="9" t="s">
        <v>7</v>
      </c>
      <c r="L6" s="12" t="s">
        <v>1</v>
      </c>
      <c r="M6" s="12" t="s">
        <v>17</v>
      </c>
      <c r="N6" s="5"/>
    </row>
    <row r="7" spans="1:20" ht="55.2" x14ac:dyDescent="0.25">
      <c r="A7" s="6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6" t="s">
        <v>2</v>
      </c>
      <c r="I7" s="6">
        <v>9</v>
      </c>
      <c r="J7" s="6" t="s">
        <v>16</v>
      </c>
      <c r="K7" s="10" t="s">
        <v>8</v>
      </c>
      <c r="L7" s="10">
        <v>12</v>
      </c>
      <c r="M7" s="10">
        <v>13</v>
      </c>
      <c r="N7" s="6" t="s">
        <v>3</v>
      </c>
    </row>
    <row r="8" spans="1:20" ht="41.4" x14ac:dyDescent="0.25">
      <c r="A8" s="39">
        <v>1</v>
      </c>
      <c r="B8" s="4" t="s">
        <v>27</v>
      </c>
      <c r="C8" s="11">
        <v>5</v>
      </c>
      <c r="D8" s="11">
        <v>6</v>
      </c>
      <c r="E8" s="11">
        <v>8</v>
      </c>
      <c r="F8" s="11"/>
      <c r="G8" s="11"/>
      <c r="H8" s="11">
        <f t="shared" ref="H8:H10" si="0">SUM(C8:G8)</f>
        <v>19</v>
      </c>
      <c r="I8" s="23">
        <v>400</v>
      </c>
      <c r="J8" s="15">
        <v>3</v>
      </c>
      <c r="K8" s="11">
        <f t="shared" ref="K8:K10" si="1">AVERAGE(C8:G8)</f>
        <v>6.33</v>
      </c>
      <c r="L8" s="11">
        <f t="shared" ref="L8:L10" si="2">STDEV(C8:G8)</f>
        <v>1.53</v>
      </c>
      <c r="M8" s="13">
        <f t="shared" ref="M8:M10" si="3">L8/K8</f>
        <v>0.2417</v>
      </c>
      <c r="N8" s="11">
        <f t="shared" ref="N8:N10" si="4">K8*I8</f>
        <v>2532</v>
      </c>
      <c r="O8" s="24">
        <f t="shared" ref="O8:O10" si="5">C8*I8</f>
        <v>2000</v>
      </c>
      <c r="P8" s="24">
        <f t="shared" ref="P8:P10" si="6">D8*I8</f>
        <v>2400</v>
      </c>
      <c r="Q8" s="24">
        <f t="shared" ref="Q8:Q10" si="7">E8*I8</f>
        <v>3200</v>
      </c>
      <c r="R8" s="24">
        <f t="shared" ref="R8:R10" si="8">F8*I8</f>
        <v>0</v>
      </c>
      <c r="S8" s="24">
        <f t="shared" ref="S8:S10" si="9">G8*I8</f>
        <v>0</v>
      </c>
      <c r="T8" s="19">
        <f t="shared" ref="T8:T10" si="10">K8*I8</f>
        <v>2532</v>
      </c>
    </row>
    <row r="9" spans="1:20" x14ac:dyDescent="0.25">
      <c r="A9" s="39">
        <v>2</v>
      </c>
      <c r="B9" s="4" t="s">
        <v>26</v>
      </c>
      <c r="C9" s="11">
        <v>12</v>
      </c>
      <c r="D9" s="11">
        <v>15</v>
      </c>
      <c r="E9" s="11">
        <v>13</v>
      </c>
      <c r="F9" s="11"/>
      <c r="G9" s="11"/>
      <c r="H9" s="11">
        <f t="shared" si="0"/>
        <v>40</v>
      </c>
      <c r="I9" s="23">
        <v>400</v>
      </c>
      <c r="J9" s="15">
        <v>3</v>
      </c>
      <c r="K9" s="11">
        <f t="shared" si="1"/>
        <v>13.33</v>
      </c>
      <c r="L9" s="11">
        <f t="shared" si="2"/>
        <v>1.53</v>
      </c>
      <c r="M9" s="13">
        <f t="shared" si="3"/>
        <v>0.1148</v>
      </c>
      <c r="N9" s="11">
        <f t="shared" si="4"/>
        <v>5332</v>
      </c>
      <c r="O9" s="24">
        <f t="shared" si="5"/>
        <v>4800</v>
      </c>
      <c r="P9" s="24">
        <f t="shared" si="6"/>
        <v>6000</v>
      </c>
      <c r="Q9" s="24">
        <f t="shared" si="7"/>
        <v>5200</v>
      </c>
      <c r="R9" s="24">
        <f t="shared" si="8"/>
        <v>0</v>
      </c>
      <c r="S9" s="24">
        <f t="shared" si="9"/>
        <v>0</v>
      </c>
      <c r="T9" s="19">
        <f t="shared" si="10"/>
        <v>5332</v>
      </c>
    </row>
    <row r="10" spans="1:20" ht="55.2" x14ac:dyDescent="0.25">
      <c r="A10" s="39">
        <v>3</v>
      </c>
      <c r="B10" s="4" t="s">
        <v>28</v>
      </c>
      <c r="C10" s="11">
        <v>8</v>
      </c>
      <c r="D10" s="11">
        <v>9</v>
      </c>
      <c r="E10" s="11">
        <v>10</v>
      </c>
      <c r="F10" s="11"/>
      <c r="G10" s="11"/>
      <c r="H10" s="11">
        <f t="shared" si="0"/>
        <v>27</v>
      </c>
      <c r="I10" s="23">
        <v>800</v>
      </c>
      <c r="J10" s="15">
        <v>3</v>
      </c>
      <c r="K10" s="11">
        <f t="shared" si="1"/>
        <v>9</v>
      </c>
      <c r="L10" s="11">
        <f t="shared" si="2"/>
        <v>1</v>
      </c>
      <c r="M10" s="13">
        <f t="shared" si="3"/>
        <v>0.1111</v>
      </c>
      <c r="N10" s="11">
        <f t="shared" si="4"/>
        <v>7200</v>
      </c>
      <c r="O10" s="24">
        <f t="shared" si="5"/>
        <v>6400</v>
      </c>
      <c r="P10" s="24">
        <f t="shared" si="6"/>
        <v>7200</v>
      </c>
      <c r="Q10" s="24">
        <f t="shared" si="7"/>
        <v>8000</v>
      </c>
      <c r="R10" s="24">
        <f t="shared" si="8"/>
        <v>0</v>
      </c>
      <c r="S10" s="24">
        <f t="shared" si="9"/>
        <v>0</v>
      </c>
      <c r="T10" s="19">
        <f t="shared" si="10"/>
        <v>7200</v>
      </c>
    </row>
    <row r="11" spans="1:20" x14ac:dyDescent="0.2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7"/>
      <c r="N11" s="8">
        <f t="shared" ref="N11:T11" si="11">SUM(N8:N10)</f>
        <v>15064</v>
      </c>
      <c r="O11" s="8">
        <f t="shared" si="11"/>
        <v>13200</v>
      </c>
      <c r="P11" s="8">
        <f t="shared" si="11"/>
        <v>15600</v>
      </c>
      <c r="Q11" s="8">
        <f t="shared" si="11"/>
        <v>16400</v>
      </c>
      <c r="R11" s="8">
        <f t="shared" si="11"/>
        <v>0</v>
      </c>
      <c r="S11" s="8">
        <f t="shared" si="11"/>
        <v>0</v>
      </c>
      <c r="T11" s="8">
        <f t="shared" si="11"/>
        <v>15064</v>
      </c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20" ht="15.6" x14ac:dyDescent="0.25">
      <c r="A13" s="20"/>
      <c r="B13" s="20"/>
      <c r="C13" s="20"/>
      <c r="D13" s="20"/>
      <c r="E13" s="20"/>
      <c r="F13" s="20"/>
      <c r="G13" s="21"/>
      <c r="O13" s="22"/>
    </row>
    <row r="14" spans="1:20" x14ac:dyDescent="0.25">
      <c r="B14" s="16" t="s">
        <v>23</v>
      </c>
    </row>
    <row r="15" spans="1:20" x14ac:dyDescent="0.25">
      <c r="B15" s="16" t="s">
        <v>24</v>
      </c>
      <c r="H15" s="16" t="s">
        <v>25</v>
      </c>
    </row>
    <row r="16" spans="1:20" x14ac:dyDescent="0.25">
      <c r="B16" s="17">
        <v>79210942051</v>
      </c>
    </row>
  </sheetData>
  <mergeCells count="11">
    <mergeCell ref="A11:L11"/>
    <mergeCell ref="K5:M5"/>
    <mergeCell ref="A1:N1"/>
    <mergeCell ref="A3:N3"/>
    <mergeCell ref="A4:N4"/>
    <mergeCell ref="A5:A6"/>
    <mergeCell ref="B5:B6"/>
    <mergeCell ref="C5:H5"/>
    <mergeCell ref="I5:I6"/>
    <mergeCell ref="J5:J6"/>
    <mergeCell ref="A2:N2"/>
  </mergeCells>
  <pageMargins left="0.39370078740157483" right="0.39370078740157483" top="0.59055118110236227" bottom="0.59055118110236227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2026-04-27T13:55:34Z</cp:lastPrinted>
  <dcterms:created xsi:type="dcterms:W3CDTF">2011-08-15T06:57:36Z</dcterms:created>
  <dcterms:modified xsi:type="dcterms:W3CDTF">2026-04-27T14:20:20Z</dcterms:modified>
</cp:coreProperties>
</file>