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Users\Doc12345\Desktop\Закупки\2026\Канцтовары\"/>
    </mc:Choice>
  </mc:AlternateContent>
  <xr:revisionPtr revIDLastSave="0" documentId="13_ncr:1_{7F2DFA07-A3E3-4CC5-A23C-19F237C08752}" xr6:coauthVersionLast="47" xr6:coauthVersionMax="47" xr10:uidLastSave="{00000000-0000-0000-0000-000000000000}"/>
  <bookViews>
    <workbookView xWindow="-120" yWindow="-120" windowWidth="29040" windowHeight="15840" tabRatio="500" xr2:uid="{00000000-000D-0000-FFFF-FFFF00000000}"/>
  </bookViews>
  <sheets>
    <sheet name="Лист1" sheetId="1" r:id="rId1"/>
  </sheets>
  <definedNames>
    <definedName name="_xlnm.Print_Area" localSheetId="0">Лист1!$A$1:$L$46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11" i="1" l="1"/>
  <c r="L11" i="1" s="1"/>
  <c r="K12" i="1"/>
  <c r="L12" i="1" s="1"/>
  <c r="K13" i="1"/>
  <c r="L13" i="1" s="1"/>
  <c r="K14" i="1"/>
  <c r="L14" i="1" s="1"/>
  <c r="K15" i="1"/>
  <c r="L15" i="1" s="1"/>
  <c r="K16" i="1"/>
  <c r="L16" i="1" s="1"/>
  <c r="K17" i="1"/>
  <c r="L17" i="1" s="1"/>
  <c r="K18" i="1"/>
  <c r="L18" i="1" s="1"/>
  <c r="K19" i="1"/>
  <c r="L19" i="1" s="1"/>
  <c r="K20" i="1"/>
  <c r="L20" i="1" s="1"/>
  <c r="K21" i="1"/>
  <c r="L21" i="1" s="1"/>
  <c r="K22" i="1"/>
  <c r="L22" i="1" s="1"/>
  <c r="K23" i="1"/>
  <c r="L23" i="1" s="1"/>
  <c r="K24" i="1"/>
  <c r="L24" i="1" s="1"/>
  <c r="K25" i="1"/>
  <c r="L25" i="1" s="1"/>
  <c r="K26" i="1"/>
  <c r="L26" i="1" s="1"/>
  <c r="K27" i="1"/>
  <c r="L27" i="1" s="1"/>
  <c r="K28" i="1"/>
  <c r="L28" i="1" s="1"/>
  <c r="K29" i="1"/>
  <c r="L29" i="1" s="1"/>
  <c r="K30" i="1"/>
  <c r="L30" i="1" s="1"/>
  <c r="K31" i="1"/>
  <c r="L31" i="1" s="1"/>
  <c r="K32" i="1"/>
  <c r="L32" i="1" s="1"/>
  <c r="K33" i="1"/>
  <c r="L33" i="1" s="1"/>
  <c r="K10" i="1"/>
  <c r="L10" i="1" s="1"/>
  <c r="L34" i="1" l="1"/>
</calcChain>
</file>

<file path=xl/sharedStrings.xml><?xml version="1.0" encoding="utf-8"?>
<sst xmlns="http://schemas.openxmlformats.org/spreadsheetml/2006/main" count="101" uniqueCount="79">
  <si>
    <t xml:space="preserve"> </t>
  </si>
  <si>
    <t>Характеристики объекта закупки</t>
  </si>
  <si>
    <t>Применение ПП РФ № 1875</t>
  </si>
  <si>
    <t>Обоснование НЕПРИМЕНЕНИЯ ПП РФ № 1875</t>
  </si>
  <si>
    <t>№</t>
  </si>
  <si>
    <t>Наименование товара 
(работ, услуг)</t>
  </si>
  <si>
    <t>КТРУ/ККН/ОКПД2</t>
  </si>
  <si>
    <t>Единица измерения</t>
  </si>
  <si>
    <t>Кол-во</t>
  </si>
  <si>
    <t>Цена за единицу, руб 
ИИ1</t>
  </si>
  <si>
    <t>Цена за единицу, руб 
ИИ2</t>
  </si>
  <si>
    <t>Цена за единицу, руб 
ИИ3</t>
  </si>
  <si>
    <t>Предельная цена в соответствии с Распоряжением № 100-р</t>
  </si>
  <si>
    <t>Принятая цена за единицу, руб</t>
  </si>
  <si>
    <t>Стоимость, руб</t>
  </si>
  <si>
    <t>пач</t>
  </si>
  <si>
    <t>Ножницы канцелярские тип 3</t>
  </si>
  <si>
    <t>шт</t>
  </si>
  <si>
    <t>25.71.11.120-00000005
25.71.11.120-003
25.71.11.120</t>
  </si>
  <si>
    <t>упак</t>
  </si>
  <si>
    <t>-</t>
  </si>
  <si>
    <t>рул</t>
  </si>
  <si>
    <t>Степлер тип 2</t>
  </si>
  <si>
    <t>25.99.22.130-00000006
25.99.22.130-035
25.99.22.130</t>
  </si>
  <si>
    <t>Скобы для степлера тип 1</t>
  </si>
  <si>
    <t>25.99.23.000-00000018
25.99.23.000-042
25.99.23.000</t>
  </si>
  <si>
    <t>Линейка тип 2</t>
  </si>
  <si>
    <t>26.51.33.141-00000002
26.51.33.141-007
26.51.33.141</t>
  </si>
  <si>
    <t>Канцелярские товары</t>
  </si>
  <si>
    <t>В связи с тем, что заказчиком определен способ осуществления закупки по п. 4 ч. 1 ст. 93 Федерального закона от 05.04.2013 № 44-ФЗ ограничение и преимущество не устанавливается (письмо Минфина России от 31.01.2025 № 24-01-06/8697).
Запрет не применяется в соответствии с подпунктом «и» пункта 5 ПП РФ № 1875</t>
  </si>
  <si>
    <t>25.71.11.120-00000002
25.71.11.120</t>
  </si>
  <si>
    <t>Ножницы канцелярские</t>
  </si>
  <si>
    <t>наб</t>
  </si>
  <si>
    <t>32.99.13.123-00000001
32.99.13.123-005
32.99.13.123</t>
  </si>
  <si>
    <t>Фломастер тип 5</t>
  </si>
  <si>
    <t>Маркер тип 1</t>
  </si>
  <si>
    <t>32.99.12.120-00000002
32.99.12.120-010
32.99.12.120</t>
  </si>
  <si>
    <t>Клей канцелярский тип 1</t>
  </si>
  <si>
    <t>20.52.10.190-00000003
20.52.10.190-001
20.52.10.190</t>
  </si>
  <si>
    <t>Бумага для офисной техники тип 24</t>
  </si>
  <si>
    <t>Клейкая лента тип 4</t>
  </si>
  <si>
    <t>22.29.21.000-00000001
22.29.21.000-013
22.29.21.000</t>
  </si>
  <si>
    <t>17.12.14.110-00000006
17.12.14.129-020
17.12.14.129</t>
  </si>
  <si>
    <t>Лента клеевая на бумажной основе</t>
  </si>
  <si>
    <t>м</t>
  </si>
  <si>
    <t>17.23.11.150-00000002
17.23.11.150</t>
  </si>
  <si>
    <t>Бумага самоклеящаяся тип 2</t>
  </si>
  <si>
    <t>17.12.14.160-002
17.12.14.160</t>
  </si>
  <si>
    <t>Подставка для презентаций тип 2</t>
  </si>
  <si>
    <t>22.29.25.000-123
22.29.25.000</t>
  </si>
  <si>
    <t>Подставка для презентаций тип 3</t>
  </si>
  <si>
    <t>22.29.25.000-172
22.29.25.000</t>
  </si>
  <si>
    <t>Бумага самоклеящаяся тип 1</t>
  </si>
  <si>
    <t>17.12.14.160-001
17.12.14.160</t>
  </si>
  <si>
    <t>Ручка канцелярская тип 6</t>
  </si>
  <si>
    <t>32.99.12.110-00000002
32.99.12.110-010
32.99.12.110</t>
  </si>
  <si>
    <t>Картон канцелярский тип 2</t>
  </si>
  <si>
    <t>17.23.14.120-00000003
17.23.14.120-003
17.23.14.120</t>
  </si>
  <si>
    <t>Фотоальбом</t>
  </si>
  <si>
    <t>17.23.13.192</t>
  </si>
  <si>
    <t>Ножницы канцелярские тип 4</t>
  </si>
  <si>
    <t>25.71.11.120-00000005
25.71.11.120-004
25.71.11.120</t>
  </si>
  <si>
    <t>Бумага крепированная тип 1</t>
  </si>
  <si>
    <t>17.12.72.110-002
17.12.72.110</t>
  </si>
  <si>
    <t>Средство для удаления этикеток тип 1</t>
  </si>
  <si>
    <t>20.41.44.190-007
20.41.44.190</t>
  </si>
  <si>
    <t>Термоэтикетки</t>
  </si>
  <si>
    <t>17.29.11.110</t>
  </si>
  <si>
    <t>Элемент первичный и батарея первичных элементов тип 1</t>
  </si>
  <si>
    <t>27.20.11.000-00000005
27.20.11.000-001
27.20.11.000</t>
  </si>
  <si>
    <t>Элемент первичный и батарея первичных элементов тип 2</t>
  </si>
  <si>
    <t>27.20.11.000-00000005
27.20.11.000-002
27.20.11.000</t>
  </si>
  <si>
    <t xml:space="preserve">Обоснование цены контракта 
на поставку канцелярских товаров </t>
  </si>
  <si>
    <t>РАСЧЕТ ЦК</t>
  </si>
  <si>
    <t>Начальная цена контракта, руб</t>
  </si>
  <si>
    <t>Заказчиком был направлен запрос от 06.04.2026 № 30-26 о предоставлении ценовой информации пяти организациям и получены ответы от трех организаций (ИИ1, ИИ2, ИИ3).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</si>
  <si>
    <r>
      <t>метод сопоставимых рыночных цен (анализа рынка)</t>
    </r>
    <r>
      <rPr>
        <sz val="16"/>
        <color rgb="FF000000"/>
        <rFont val="Times New Roman"/>
        <family val="1"/>
        <charset val="204"/>
      </rPr>
      <t xml:space="preserve"> и</t>
    </r>
    <r>
      <rPr>
        <b/>
        <sz val="16"/>
        <color rgb="FF000000"/>
        <rFont val="Times New Roman"/>
        <family val="1"/>
        <charset val="204"/>
      </rPr>
      <t xml:space="preserve"> нормативный метод</t>
    </r>
    <r>
      <rPr>
        <sz val="16"/>
        <color rgb="FF000000"/>
        <rFont val="Times New Roman"/>
        <family val="1"/>
        <charset val="204"/>
      </rPr>
      <t xml:space="preserve"> (позиции 8, 17 таблицы)</t>
    </r>
    <r>
      <rPr>
        <b/>
        <sz val="16"/>
        <color rgb="FF000000"/>
        <rFont val="Times New Roman"/>
        <family val="1"/>
        <charset val="204"/>
      </rPr>
      <t xml:space="preserve"> </t>
    </r>
    <r>
      <rPr>
        <sz val="16"/>
        <color rgb="FF000000"/>
        <rFont val="Times New Roman"/>
        <family val="1"/>
        <charset val="204"/>
      </rPr>
      <t>в соответствии с ч. 5 и ч. 7 ст. 22 Федерального закона от 05.04.2013 № 44-ФЗ, распоряжением Комитета по государственному заказу Санкт‑Петербурга от 31.05.2018 № 100-р «Об утверждении значений потребительских свойств (в том числе характеристик качества) и иных характеристик (в том числе предельных цен) отдельных видов товаров, работ, услуг» (далее — Распоряжение № 100-р)</t>
    </r>
  </si>
  <si>
    <r>
      <t xml:space="preserve">Объект закупки (позиции 6, 7, 10, 13, 20 таблицы) подпадает под </t>
    </r>
    <r>
      <rPr>
        <b/>
        <sz val="16"/>
        <rFont val="Times New Roman"/>
        <family val="1"/>
        <charset val="204"/>
      </rPr>
      <t>запрет</t>
    </r>
    <r>
      <rPr>
        <sz val="16"/>
        <rFont val="Times New Roman"/>
        <family val="1"/>
        <charset val="204"/>
      </rPr>
      <t xml:space="preserve"> согласно приложению № 1 </t>
    </r>
    <r>
      <rPr>
        <sz val="16"/>
        <color rgb="FF000000"/>
        <rFont val="Times New Roman"/>
        <family val="1"/>
        <charset val="204"/>
      </rPr>
      <t xml:space="preserve">постановления Правительства Российской Федерации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(далее - </t>
    </r>
    <r>
      <rPr>
        <sz val="16"/>
        <rFont val="Times New Roman"/>
        <family val="1"/>
        <charset val="204"/>
      </rPr>
      <t xml:space="preserve">ПП РФ 1875) (строки 10 и 12 приложения № 1 ПП РФ 
№ 1875).
Объект закупки (позиции 1, 2, 8, 11, 12, 18, 19 таблицы) подпадает под </t>
    </r>
    <r>
      <rPr>
        <b/>
        <sz val="16"/>
        <rFont val="Times New Roman"/>
        <family val="1"/>
        <charset val="204"/>
      </rPr>
      <t>ограничение</t>
    </r>
    <r>
      <rPr>
        <sz val="16"/>
        <rFont val="Times New Roman"/>
        <family val="1"/>
        <charset val="204"/>
      </rPr>
      <t xml:space="preserve"> согласно приложению № 2 ПП РФ 1875 (строки 4, 75, 79, 102 приложения № 2 ПП РФ № 1875). 
</t>
    </r>
    <r>
      <rPr>
        <sz val="16"/>
        <color rgb="FF000000"/>
        <rFont val="Times New Roman"/>
        <family val="1"/>
        <charset val="204"/>
      </rPr>
      <t xml:space="preserve">В соответствии с подпунктом «г» пункта 7 ПП РФ № 1875 особенности формирования НМЦК (ЦК), предусмотренные подпунктом «в» пункта 7 ПП РФ № 1875, не применяются (осуществляется закупка товаров, при которой цена контракта, заключаемого с единственным поставщиком (подрядчиком, исполнителем), 
не превышает 1 млн. рублей и при этом ни одна из использованных при определении таких цен цена единицы товара не превышает 5 тыс. рублей)
</t>
    </r>
    <r>
      <rPr>
        <sz val="16"/>
        <rFont val="Times New Roman"/>
        <family val="1"/>
        <charset val="204"/>
      </rPr>
      <t xml:space="preserve">
</t>
    </r>
  </si>
  <si>
    <t>Используемый метод определения ЦК 
с обоснованием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</si>
</sst>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quot; ₽&quot;"/>
    <numFmt numFmtId="165" formatCode="#,##0.00##########"/>
    <numFmt numFmtId="166" formatCode="#,##0.00#########"/>
  </numFmts>
  <fonts count="13" x14ac:knownFonts="1">
    <font>
      <sz val="11"/>
      <color rgb="FF000000"/>
      <name val="Calibri"/>
      <charset val="204"/>
    </font>
    <font>
      <b/>
      <sz val="18"/>
      <color rgb="FF000000"/>
      <name val="Times New Roman"/>
      <family val="1"/>
      <charset val="204"/>
    </font>
    <font>
      <sz val="14"/>
      <color rgb="FF000000"/>
      <name val="Calibri"/>
      <family val="2"/>
      <charset val="204"/>
    </font>
    <font>
      <sz val="14"/>
      <color rgb="FF000000"/>
      <name val="Times New Roman"/>
      <family val="1"/>
      <charset val="204"/>
    </font>
    <font>
      <sz val="16"/>
      <color rgb="FF000000"/>
      <name val="Times New Roman"/>
      <family val="1"/>
      <charset val="204"/>
    </font>
    <font>
      <sz val="16"/>
      <name val="Times New Roman"/>
      <family val="1"/>
      <charset val="204"/>
    </font>
    <font>
      <sz val="16"/>
      <color rgb="FF000000"/>
      <name val="Calibri"/>
      <family val="2"/>
      <charset val="204"/>
    </font>
    <font>
      <b/>
      <sz val="16"/>
      <color rgb="FF000000"/>
      <name val="Times New Roman"/>
      <family val="1"/>
      <charset val="204"/>
    </font>
    <font>
      <b/>
      <sz val="16"/>
      <name val="Times New Roman"/>
      <family val="1"/>
      <charset val="204"/>
    </font>
    <font>
      <b/>
      <sz val="16"/>
      <color rgb="FF000000"/>
      <name val="Times New Roman"/>
      <family val="1"/>
      <charset val="1"/>
    </font>
    <font>
      <sz val="16"/>
      <color rgb="FF000000"/>
      <name val="Times New Roman"/>
      <family val="1"/>
      <charset val="1"/>
    </font>
    <font>
      <sz val="16"/>
      <color theme="1"/>
      <name val="Times New Roman"/>
      <family val="1"/>
      <charset val="1"/>
    </font>
    <font>
      <u/>
      <sz val="11"/>
      <color theme="10"/>
      <name val="Calibri"/>
      <family val="2"/>
      <charset val="204"/>
    </font>
  </fonts>
  <fills count="3">
    <fill>
      <patternFill patternType="none"/>
    </fill>
    <fill>
      <patternFill patternType="gray125"/>
    </fill>
    <fill>
      <patternFill patternType="solid">
        <fgColor theme="0"/>
        <bgColor rgb="FFFFFFCC"/>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2" fillId="0" borderId="0" applyBorder="0" applyProtection="0"/>
  </cellStyleXfs>
  <cellXfs count="59">
    <xf numFmtId="0" fontId="0" fillId="0" borderId="0" xfId="0"/>
    <xf numFmtId="0" fontId="0" fillId="0" borderId="0" xfId="0" applyAlignment="1" applyProtection="1"/>
    <xf numFmtId="2" fontId="0" fillId="0" borderId="0" xfId="0" applyNumberFormat="1" applyAlignment="1" applyProtection="1"/>
    <xf numFmtId="0" fontId="2" fillId="0" borderId="0" xfId="0" applyFont="1" applyAlignment="1" applyProtection="1"/>
    <xf numFmtId="0" fontId="3" fillId="0" borderId="0" xfId="0" applyFont="1" applyAlignment="1" applyProtection="1"/>
    <xf numFmtId="2" fontId="3" fillId="0" borderId="0" xfId="0" applyNumberFormat="1" applyFont="1" applyAlignment="1" applyProtection="1"/>
    <xf numFmtId="0" fontId="6" fillId="0" borderId="0" xfId="0" applyFont="1" applyAlignment="1" applyProtection="1"/>
    <xf numFmtId="0" fontId="10" fillId="0" borderId="0" xfId="0" applyFont="1" applyAlignment="1" applyProtection="1"/>
    <xf numFmtId="0" fontId="10" fillId="0" borderId="1" xfId="0" applyFont="1" applyBorder="1" applyAlignment="1" applyProtection="1">
      <alignment horizontal="center" vertical="center" wrapText="1"/>
    </xf>
    <xf numFmtId="0" fontId="11" fillId="2" borderId="2" xfId="1" applyFont="1" applyFill="1" applyBorder="1" applyAlignment="1" applyProtection="1">
      <alignment horizontal="center" vertical="center" wrapText="1"/>
    </xf>
    <xf numFmtId="0" fontId="10" fillId="0" borderId="3" xfId="0" applyFont="1" applyBorder="1" applyAlignment="1" applyProtection="1">
      <alignment horizontal="center" vertical="center" wrapText="1"/>
    </xf>
    <xf numFmtId="0" fontId="10" fillId="0" borderId="1" xfId="0" applyFont="1" applyBorder="1" applyAlignment="1" applyProtection="1">
      <alignment horizontal="center" vertical="center"/>
    </xf>
    <xf numFmtId="164" fontId="10" fillId="0" borderId="1" xfId="0" applyNumberFormat="1" applyFont="1" applyBorder="1" applyAlignment="1" applyProtection="1">
      <alignment horizontal="center" vertical="center"/>
    </xf>
    <xf numFmtId="164" fontId="10" fillId="2" borderId="1" xfId="0" applyNumberFormat="1" applyFont="1" applyFill="1" applyBorder="1" applyAlignment="1" applyProtection="1">
      <alignment horizontal="center" vertical="center" wrapText="1"/>
    </xf>
    <xf numFmtId="165" fontId="10" fillId="2" borderId="1" xfId="0" applyNumberFormat="1" applyFont="1" applyFill="1" applyBorder="1" applyAlignment="1" applyProtection="1">
      <alignment horizontal="center" vertical="center" wrapText="1"/>
    </xf>
    <xf numFmtId="166" fontId="9" fillId="0" borderId="1" xfId="0" applyNumberFormat="1" applyFont="1" applyBorder="1" applyAlignment="1" applyProtection="1">
      <alignment horizontal="center" vertical="center" wrapText="1"/>
    </xf>
    <xf numFmtId="2" fontId="10" fillId="0" borderId="0" xfId="0" applyNumberFormat="1" applyFont="1" applyAlignment="1" applyProtection="1"/>
    <xf numFmtId="0" fontId="4" fillId="0" borderId="0" xfId="0" applyFont="1" applyBorder="1" applyAlignment="1" applyProtection="1">
      <alignment horizontal="center" vertical="top" wrapText="1"/>
    </xf>
    <xf numFmtId="0" fontId="4" fillId="0" borderId="0" xfId="0" applyFont="1" applyBorder="1" applyAlignment="1" applyProtection="1">
      <alignment horizontal="center" vertical="center" wrapText="1"/>
    </xf>
    <xf numFmtId="166" fontId="7" fillId="0" borderId="0" xfId="0" applyNumberFormat="1" applyFont="1" applyBorder="1" applyAlignment="1" applyProtection="1">
      <alignment horizontal="center" vertical="center" wrapText="1"/>
    </xf>
    <xf numFmtId="0" fontId="4" fillId="0" borderId="0" xfId="0" applyFont="1" applyBorder="1" applyAlignment="1" applyProtection="1">
      <alignment vertical="center" wrapText="1"/>
    </xf>
    <xf numFmtId="0" fontId="4" fillId="0" borderId="0" xfId="0" applyFont="1" applyAlignment="1" applyProtection="1"/>
    <xf numFmtId="0" fontId="4" fillId="0" borderId="0" xfId="0" applyFont="1" applyAlignment="1" applyProtection="1">
      <alignment vertical="center" wrapText="1"/>
    </xf>
    <xf numFmtId="0" fontId="4" fillId="0" borderId="0" xfId="0" applyFont="1" applyAlignment="1" applyProtection="1">
      <alignment horizontal="center" vertical="center" wrapText="1"/>
    </xf>
    <xf numFmtId="0" fontId="7" fillId="0" borderId="0" xfId="0" applyFont="1" applyAlignment="1" applyProtection="1"/>
    <xf numFmtId="2" fontId="6" fillId="0" borderId="0" xfId="0" applyNumberFormat="1" applyFont="1" applyAlignment="1" applyProtection="1"/>
    <xf numFmtId="2" fontId="2" fillId="0" borderId="0" xfId="0" applyNumberFormat="1" applyFont="1" applyAlignment="1" applyProtection="1"/>
    <xf numFmtId="0" fontId="10" fillId="0" borderId="1" xfId="0" applyFont="1" applyFill="1" applyBorder="1" applyAlignment="1" applyProtection="1">
      <alignment horizontal="center" vertical="center" wrapText="1"/>
    </xf>
    <xf numFmtId="0" fontId="11" fillId="0" borderId="2" xfId="1" applyFont="1" applyFill="1" applyBorder="1" applyAlignment="1" applyProtection="1">
      <alignment horizontal="center" vertical="center" wrapText="1"/>
    </xf>
    <xf numFmtId="0" fontId="10" fillId="0" borderId="3"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xf>
    <xf numFmtId="164" fontId="10" fillId="0" borderId="1" xfId="0" applyNumberFormat="1" applyFont="1" applyFill="1" applyBorder="1" applyAlignment="1" applyProtection="1">
      <alignment horizontal="center" vertical="center"/>
    </xf>
    <xf numFmtId="164" fontId="10" fillId="0" borderId="1" xfId="0" applyNumberFormat="1" applyFont="1" applyFill="1" applyBorder="1" applyAlignment="1" applyProtection="1">
      <alignment horizontal="center" vertical="center" wrapText="1"/>
    </xf>
    <xf numFmtId="2" fontId="10" fillId="0" borderId="0" xfId="0" applyNumberFormat="1" applyFont="1" applyFill="1" applyAlignment="1" applyProtection="1"/>
    <xf numFmtId="0" fontId="10" fillId="0" borderId="0" xfId="0" applyFont="1" applyFill="1" applyAlignment="1" applyProtection="1"/>
    <xf numFmtId="0" fontId="0" fillId="0" borderId="0" xfId="0" applyAlignment="1" applyProtection="1">
      <alignment horizontal="center" vertical="center"/>
    </xf>
    <xf numFmtId="0" fontId="10" fillId="0" borderId="0" xfId="0" applyFont="1" applyAlignment="1" applyProtection="1">
      <alignment horizontal="center" vertical="center"/>
    </xf>
    <xf numFmtId="2" fontId="10" fillId="0" borderId="0" xfId="0" applyNumberFormat="1" applyFont="1" applyAlignment="1" applyProtection="1">
      <alignment horizontal="center" vertical="center"/>
    </xf>
    <xf numFmtId="2" fontId="10" fillId="0" borderId="0" xfId="0" applyNumberFormat="1" applyFont="1" applyFill="1" applyAlignment="1" applyProtection="1">
      <alignment horizontal="center" vertical="center"/>
    </xf>
    <xf numFmtId="0" fontId="1" fillId="0" borderId="0" xfId="0"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5" fillId="2"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xf>
    <xf numFmtId="0" fontId="5" fillId="0" borderId="1" xfId="0" applyFont="1" applyBorder="1" applyAlignment="1" applyProtection="1">
      <alignment horizontal="left" vertical="top" wrapText="1"/>
    </xf>
    <xf numFmtId="0" fontId="5" fillId="0" borderId="1" xfId="0" applyFont="1" applyBorder="1" applyAlignment="1" applyProtection="1">
      <alignment horizontal="left" vertical="center" wrapText="1"/>
    </xf>
    <xf numFmtId="0" fontId="7" fillId="0" borderId="1" xfId="0" applyFont="1" applyBorder="1" applyAlignment="1" applyProtection="1">
      <alignment horizontal="center" vertical="center" wrapText="1"/>
    </xf>
    <xf numFmtId="0" fontId="9" fillId="0" borderId="1" xfId="0" applyFont="1" applyBorder="1" applyAlignment="1" applyProtection="1">
      <alignment horizontal="center" vertical="center" wrapText="1"/>
    </xf>
    <xf numFmtId="0" fontId="11" fillId="0" borderId="1" xfId="0" applyFont="1" applyBorder="1" applyAlignment="1" applyProtection="1">
      <alignment horizontal="left" vertical="center" wrapText="1"/>
    </xf>
    <xf numFmtId="0" fontId="11" fillId="0" borderId="1" xfId="0" applyFont="1" applyFill="1" applyBorder="1" applyAlignment="1" applyProtection="1">
      <alignment horizontal="left" vertical="center" wrapText="1"/>
    </xf>
    <xf numFmtId="0" fontId="4" fillId="2" borderId="0" xfId="0" applyFont="1" applyFill="1" applyBorder="1" applyAlignment="1" applyProtection="1">
      <alignment horizontal="justify" vertical="center" wrapText="1"/>
    </xf>
    <xf numFmtId="0" fontId="4" fillId="0" borderId="0" xfId="0" applyFont="1" applyBorder="1" applyAlignment="1" applyProtection="1">
      <alignment horizontal="center" vertical="center" wrapText="1"/>
    </xf>
    <xf numFmtId="0" fontId="4" fillId="0" borderId="0" xfId="0" applyFont="1" applyBorder="1" applyAlignment="1" applyProtection="1">
      <alignment horizontal="center" vertical="top" wrapText="1"/>
    </xf>
    <xf numFmtId="0" fontId="11" fillId="0" borderId="4" xfId="0" applyFont="1" applyBorder="1" applyAlignment="1" applyProtection="1">
      <alignment horizontal="left" vertical="center" wrapText="1"/>
    </xf>
    <xf numFmtId="0" fontId="11" fillId="0" borderId="5" xfId="0" applyFont="1" applyBorder="1" applyAlignment="1" applyProtection="1">
      <alignment horizontal="left" vertical="center" wrapText="1"/>
    </xf>
    <xf numFmtId="0" fontId="11" fillId="0" borderId="4" xfId="0" applyFont="1" applyFill="1" applyBorder="1" applyAlignment="1" applyProtection="1">
      <alignment horizontal="left" vertical="center" wrapText="1"/>
    </xf>
    <xf numFmtId="0" fontId="11" fillId="0" borderId="5" xfId="0" applyFont="1" applyFill="1" applyBorder="1" applyAlignment="1" applyProtection="1">
      <alignment horizontal="left" vertical="center" wrapText="1"/>
    </xf>
    <xf numFmtId="0" fontId="9" fillId="0" borderId="1" xfId="0" applyFont="1" applyBorder="1" applyAlignment="1" applyProtection="1">
      <alignment horizontal="right" vertical="center" wrapText="1"/>
    </xf>
    <xf numFmtId="165" fontId="10" fillId="0" borderId="1" xfId="0" applyNumberFormat="1" applyFont="1" applyFill="1" applyBorder="1" applyAlignment="1" applyProtection="1">
      <alignment horizontal="center" vertical="center" wrapText="1"/>
    </xf>
    <xf numFmtId="166" fontId="9" fillId="0" borderId="1" xfId="0" applyNumberFormat="1" applyFont="1" applyFill="1" applyBorder="1" applyAlignment="1" applyProtection="1">
      <alignment horizontal="center" vertical="center" wrapText="1"/>
    </xf>
  </cellXfs>
  <cellStyles count="2">
    <cellStyle name="Гиперссылка" xfId="1" builtinId="8"/>
    <cellStyle name="Обычный" xfId="0" builtinId="0"/>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majorFont>
      <a:minorFont>
        <a:latin typeface="Calibri"/>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46"/>
  <sheetViews>
    <sheetView tabSelected="1" zoomScale="60" zoomScaleNormal="60" workbookViewId="0">
      <selection activeCell="R15" sqref="R15"/>
    </sheetView>
  </sheetViews>
  <sheetFormatPr defaultColWidth="9" defaultRowHeight="15" customHeight="1" x14ac:dyDescent="0.25"/>
  <cols>
    <col min="1" max="1" width="7.85546875" style="1" customWidth="1"/>
    <col min="2" max="2" width="20.85546875" style="1" customWidth="1"/>
    <col min="3" max="3" width="29" style="1" customWidth="1"/>
    <col min="4" max="4" width="31.28515625" style="1" customWidth="1"/>
    <col min="5" max="5" width="16.28515625" style="1" customWidth="1"/>
    <col min="6" max="6" width="12.28515625" style="1" customWidth="1"/>
    <col min="7" max="8" width="19.28515625" style="1" customWidth="1"/>
    <col min="9" max="9" width="19.28515625" style="2" customWidth="1"/>
    <col min="10" max="10" width="23.85546875" style="2" customWidth="1"/>
    <col min="11" max="11" width="22.140625" style="2" customWidth="1"/>
    <col min="12" max="12" width="24.5703125" style="1" customWidth="1"/>
    <col min="13" max="13" width="18.42578125" style="1" hidden="1" customWidth="1"/>
    <col min="14" max="14" width="9.140625" style="35" customWidth="1"/>
    <col min="15" max="1007" width="9.140625" style="1" customWidth="1"/>
    <col min="16384" max="16384" width="11.5703125" style="1" customWidth="1"/>
  </cols>
  <sheetData>
    <row r="1" spans="1:14" ht="49.7" customHeight="1" x14ac:dyDescent="0.3">
      <c r="A1" s="39" t="s">
        <v>72</v>
      </c>
      <c r="B1" s="39"/>
      <c r="C1" s="39"/>
      <c r="D1" s="39"/>
      <c r="E1" s="39"/>
      <c r="F1" s="39"/>
      <c r="G1" s="39"/>
      <c r="H1" s="39"/>
      <c r="I1" s="39"/>
      <c r="J1" s="39"/>
      <c r="K1" s="39"/>
      <c r="L1" s="39"/>
      <c r="M1" s="3"/>
    </row>
    <row r="2" spans="1:14" ht="18.75" x14ac:dyDescent="0.3">
      <c r="A2" s="4"/>
      <c r="B2" s="4"/>
      <c r="C2" s="4"/>
      <c r="D2" s="4"/>
      <c r="E2" s="4"/>
      <c r="F2" s="4"/>
      <c r="G2" s="4"/>
      <c r="H2" s="4"/>
      <c r="I2" s="5"/>
      <c r="J2" s="5"/>
      <c r="K2" s="5"/>
      <c r="L2" s="3"/>
      <c r="M2" s="3"/>
    </row>
    <row r="3" spans="1:14" ht="47.25" customHeight="1" x14ac:dyDescent="0.35">
      <c r="A3" s="40" t="s">
        <v>1</v>
      </c>
      <c r="B3" s="40"/>
      <c r="C3" s="41" t="s">
        <v>28</v>
      </c>
      <c r="D3" s="41"/>
      <c r="E3" s="41"/>
      <c r="F3" s="41"/>
      <c r="G3" s="41"/>
      <c r="H3" s="41"/>
      <c r="I3" s="41"/>
      <c r="J3" s="41"/>
      <c r="K3" s="41"/>
      <c r="L3" s="41"/>
      <c r="M3" s="6"/>
    </row>
    <row r="4" spans="1:14" ht="79.7" customHeight="1" x14ac:dyDescent="0.35">
      <c r="A4" s="40" t="s">
        <v>78</v>
      </c>
      <c r="B4" s="40"/>
      <c r="C4" s="42" t="s">
        <v>76</v>
      </c>
      <c r="D4" s="42"/>
      <c r="E4" s="42"/>
      <c r="F4" s="42"/>
      <c r="G4" s="42"/>
      <c r="H4" s="42"/>
      <c r="I4" s="42"/>
      <c r="J4" s="42"/>
      <c r="K4" s="42"/>
      <c r="L4" s="42"/>
      <c r="M4" s="6"/>
    </row>
    <row r="5" spans="1:14" ht="206.25" customHeight="1" x14ac:dyDescent="0.35">
      <c r="A5" s="40" t="s">
        <v>2</v>
      </c>
      <c r="B5" s="40"/>
      <c r="C5" s="43" t="s">
        <v>77</v>
      </c>
      <c r="D5" s="43"/>
      <c r="E5" s="43"/>
      <c r="F5" s="43"/>
      <c r="G5" s="43"/>
      <c r="H5" s="43"/>
      <c r="I5" s="43"/>
      <c r="J5" s="43"/>
      <c r="K5" s="43"/>
      <c r="L5" s="43"/>
      <c r="M5" s="6"/>
    </row>
    <row r="6" spans="1:14" ht="72" customHeight="1" x14ac:dyDescent="0.35">
      <c r="A6" s="40" t="s">
        <v>3</v>
      </c>
      <c r="B6" s="40"/>
      <c r="C6" s="44" t="s">
        <v>29</v>
      </c>
      <c r="D6" s="44"/>
      <c r="E6" s="44"/>
      <c r="F6" s="44"/>
      <c r="G6" s="44"/>
      <c r="H6" s="44"/>
      <c r="I6" s="44"/>
      <c r="J6" s="44"/>
      <c r="K6" s="44"/>
      <c r="L6" s="44"/>
      <c r="M6" s="6"/>
    </row>
    <row r="7" spans="1:14" ht="42.75" customHeight="1" x14ac:dyDescent="0.35">
      <c r="A7" s="45" t="s">
        <v>73</v>
      </c>
      <c r="B7" s="45"/>
      <c r="C7" s="45"/>
      <c r="D7" s="45"/>
      <c r="E7" s="45"/>
      <c r="F7" s="45"/>
      <c r="G7" s="45"/>
      <c r="H7" s="45"/>
      <c r="I7" s="45"/>
      <c r="J7" s="45"/>
      <c r="K7" s="45"/>
      <c r="L7" s="45"/>
      <c r="M7" s="6"/>
    </row>
    <row r="8" spans="1:14" s="7" customFormat="1" ht="93.75" customHeight="1" x14ac:dyDescent="0.3">
      <c r="A8" s="46" t="s">
        <v>4</v>
      </c>
      <c r="B8" s="46" t="s">
        <v>5</v>
      </c>
      <c r="C8" s="46"/>
      <c r="D8" s="46" t="s">
        <v>6</v>
      </c>
      <c r="E8" s="46" t="s">
        <v>7</v>
      </c>
      <c r="F8" s="46" t="s">
        <v>8</v>
      </c>
      <c r="G8" s="46" t="s">
        <v>9</v>
      </c>
      <c r="H8" s="46" t="s">
        <v>10</v>
      </c>
      <c r="I8" s="46" t="s">
        <v>11</v>
      </c>
      <c r="J8" s="46" t="s">
        <v>12</v>
      </c>
      <c r="K8" s="46" t="s">
        <v>13</v>
      </c>
      <c r="L8" s="46" t="s">
        <v>14</v>
      </c>
      <c r="N8" s="36"/>
    </row>
    <row r="9" spans="1:14" s="7" customFormat="1" ht="36" customHeight="1" x14ac:dyDescent="0.3">
      <c r="A9" s="46"/>
      <c r="B9" s="46"/>
      <c r="C9" s="46"/>
      <c r="D9" s="46"/>
      <c r="E9" s="46"/>
      <c r="F9" s="46"/>
      <c r="G9" s="46"/>
      <c r="H9" s="46"/>
      <c r="I9" s="46"/>
      <c r="J9" s="46"/>
      <c r="K9" s="46"/>
      <c r="L9" s="46"/>
      <c r="N9" s="36"/>
    </row>
    <row r="10" spans="1:14" s="7" customFormat="1" ht="57.2" customHeight="1" x14ac:dyDescent="0.3">
      <c r="A10" s="8">
        <v>1</v>
      </c>
      <c r="B10" s="47" t="s">
        <v>31</v>
      </c>
      <c r="C10" s="47"/>
      <c r="D10" s="9" t="s">
        <v>30</v>
      </c>
      <c r="E10" s="10" t="s">
        <v>17</v>
      </c>
      <c r="F10" s="11">
        <v>5</v>
      </c>
      <c r="G10" s="12">
        <v>352.94</v>
      </c>
      <c r="H10" s="12">
        <v>286.16000000000003</v>
      </c>
      <c r="I10" s="13">
        <v>333.86</v>
      </c>
      <c r="J10" s="13" t="s">
        <v>20</v>
      </c>
      <c r="K10" s="14">
        <f>MIN(G10:J10)</f>
        <v>286.16000000000003</v>
      </c>
      <c r="L10" s="15">
        <f>K10*F10</f>
        <v>1430.8000000000002</v>
      </c>
      <c r="M10" s="16"/>
      <c r="N10" s="37"/>
    </row>
    <row r="11" spans="1:14" s="7" customFormat="1" ht="57.2" customHeight="1" x14ac:dyDescent="0.3">
      <c r="A11" s="8">
        <v>2</v>
      </c>
      <c r="B11" s="52" t="s">
        <v>16</v>
      </c>
      <c r="C11" s="53"/>
      <c r="D11" s="9" t="s">
        <v>18</v>
      </c>
      <c r="E11" s="10" t="s">
        <v>17</v>
      </c>
      <c r="F11" s="11">
        <v>10</v>
      </c>
      <c r="G11" s="12">
        <v>251.48</v>
      </c>
      <c r="H11" s="12">
        <v>203.9</v>
      </c>
      <c r="I11" s="13">
        <v>237.89</v>
      </c>
      <c r="J11" s="13">
        <v>386.04</v>
      </c>
      <c r="K11" s="14">
        <f t="shared" ref="K11:K33" si="0">MIN(G11:J11)</f>
        <v>203.9</v>
      </c>
      <c r="L11" s="15">
        <f t="shared" ref="L11:L33" si="1">K11*F11</f>
        <v>2039</v>
      </c>
      <c r="M11" s="16"/>
      <c r="N11" s="37"/>
    </row>
    <row r="12" spans="1:14" s="7" customFormat="1" ht="57.2" customHeight="1" x14ac:dyDescent="0.3">
      <c r="A12" s="8">
        <v>3</v>
      </c>
      <c r="B12" s="52" t="s">
        <v>26</v>
      </c>
      <c r="C12" s="53"/>
      <c r="D12" s="9" t="s">
        <v>27</v>
      </c>
      <c r="E12" s="10" t="s">
        <v>17</v>
      </c>
      <c r="F12" s="11">
        <v>5</v>
      </c>
      <c r="G12" s="12">
        <v>59.61</v>
      </c>
      <c r="H12" s="12">
        <v>53.7</v>
      </c>
      <c r="I12" s="13">
        <v>56.39</v>
      </c>
      <c r="J12" s="13">
        <v>75.62</v>
      </c>
      <c r="K12" s="14">
        <f t="shared" si="0"/>
        <v>53.7</v>
      </c>
      <c r="L12" s="15">
        <f t="shared" si="1"/>
        <v>268.5</v>
      </c>
      <c r="M12" s="16"/>
      <c r="N12" s="37"/>
    </row>
    <row r="13" spans="1:14" s="7" customFormat="1" ht="57.2" customHeight="1" x14ac:dyDescent="0.3">
      <c r="A13" s="8">
        <v>4</v>
      </c>
      <c r="B13" s="52" t="s">
        <v>34</v>
      </c>
      <c r="C13" s="53"/>
      <c r="D13" s="9" t="s">
        <v>33</v>
      </c>
      <c r="E13" s="10" t="s">
        <v>32</v>
      </c>
      <c r="F13" s="11">
        <v>10</v>
      </c>
      <c r="G13" s="12">
        <v>233.71</v>
      </c>
      <c r="H13" s="12">
        <v>189.5</v>
      </c>
      <c r="I13" s="13">
        <v>221.08</v>
      </c>
      <c r="J13" s="13">
        <v>399.93</v>
      </c>
      <c r="K13" s="14">
        <f t="shared" si="0"/>
        <v>189.5</v>
      </c>
      <c r="L13" s="15">
        <f t="shared" si="1"/>
        <v>1895</v>
      </c>
      <c r="M13" s="16"/>
      <c r="N13" s="37"/>
    </row>
    <row r="14" spans="1:14" s="7" customFormat="1" ht="57.2" customHeight="1" x14ac:dyDescent="0.3">
      <c r="A14" s="8">
        <v>5</v>
      </c>
      <c r="B14" s="52" t="s">
        <v>35</v>
      </c>
      <c r="C14" s="53"/>
      <c r="D14" s="9" t="s">
        <v>36</v>
      </c>
      <c r="E14" s="10" t="s">
        <v>17</v>
      </c>
      <c r="F14" s="11">
        <v>20</v>
      </c>
      <c r="G14" s="12">
        <v>73.77</v>
      </c>
      <c r="H14" s="12">
        <v>49.85</v>
      </c>
      <c r="I14" s="13">
        <v>69.78</v>
      </c>
      <c r="J14" s="13">
        <v>179.11</v>
      </c>
      <c r="K14" s="14">
        <f t="shared" si="0"/>
        <v>49.85</v>
      </c>
      <c r="L14" s="15">
        <f t="shared" si="1"/>
        <v>997</v>
      </c>
      <c r="M14" s="16"/>
      <c r="N14" s="37"/>
    </row>
    <row r="15" spans="1:14" s="34" customFormat="1" ht="57.2" customHeight="1" x14ac:dyDescent="0.3">
      <c r="A15" s="27">
        <v>6</v>
      </c>
      <c r="B15" s="54" t="s">
        <v>37</v>
      </c>
      <c r="C15" s="55"/>
      <c r="D15" s="28" t="s">
        <v>38</v>
      </c>
      <c r="E15" s="29" t="s">
        <v>17</v>
      </c>
      <c r="F15" s="30">
        <v>50</v>
      </c>
      <c r="G15" s="31">
        <v>88.27</v>
      </c>
      <c r="H15" s="31">
        <v>71.569999999999993</v>
      </c>
      <c r="I15" s="32">
        <v>83.5</v>
      </c>
      <c r="J15" s="32">
        <v>81.72</v>
      </c>
      <c r="K15" s="14">
        <f t="shared" si="0"/>
        <v>71.569999999999993</v>
      </c>
      <c r="L15" s="15">
        <f t="shared" si="1"/>
        <v>3578.4999999999995</v>
      </c>
      <c r="M15" s="33"/>
      <c r="N15" s="38"/>
    </row>
    <row r="16" spans="1:14" s="34" customFormat="1" ht="57.2" customHeight="1" x14ac:dyDescent="0.3">
      <c r="A16" s="27">
        <v>7</v>
      </c>
      <c r="B16" s="54" t="s">
        <v>39</v>
      </c>
      <c r="C16" s="55"/>
      <c r="D16" s="28" t="s">
        <v>42</v>
      </c>
      <c r="E16" s="29" t="s">
        <v>15</v>
      </c>
      <c r="F16" s="30">
        <v>1</v>
      </c>
      <c r="G16" s="31">
        <v>770.26</v>
      </c>
      <c r="H16" s="31">
        <v>561.04999999999995</v>
      </c>
      <c r="I16" s="32">
        <v>728.63</v>
      </c>
      <c r="J16" s="32">
        <v>831.14</v>
      </c>
      <c r="K16" s="14">
        <f t="shared" si="0"/>
        <v>561.04999999999995</v>
      </c>
      <c r="L16" s="15">
        <f t="shared" si="1"/>
        <v>561.04999999999995</v>
      </c>
      <c r="M16" s="33"/>
      <c r="N16" s="38"/>
    </row>
    <row r="17" spans="1:14" s="34" customFormat="1" ht="57.2" customHeight="1" x14ac:dyDescent="0.3">
      <c r="A17" s="27">
        <v>8</v>
      </c>
      <c r="B17" s="54" t="s">
        <v>40</v>
      </c>
      <c r="C17" s="55"/>
      <c r="D17" s="28" t="s">
        <v>41</v>
      </c>
      <c r="E17" s="29" t="s">
        <v>17</v>
      </c>
      <c r="F17" s="30">
        <v>2</v>
      </c>
      <c r="G17" s="31">
        <v>257.02</v>
      </c>
      <c r="H17" s="31">
        <v>231.55</v>
      </c>
      <c r="I17" s="32">
        <v>243.13</v>
      </c>
      <c r="J17" s="32">
        <v>40.14</v>
      </c>
      <c r="K17" s="14">
        <f t="shared" si="0"/>
        <v>40.14</v>
      </c>
      <c r="L17" s="15">
        <f t="shared" si="1"/>
        <v>80.28</v>
      </c>
      <c r="M17" s="33"/>
      <c r="N17" s="38"/>
    </row>
    <row r="18" spans="1:14" s="34" customFormat="1" ht="57.2" customHeight="1" x14ac:dyDescent="0.3">
      <c r="A18" s="27">
        <v>9</v>
      </c>
      <c r="B18" s="54" t="s">
        <v>43</v>
      </c>
      <c r="C18" s="55"/>
      <c r="D18" s="28" t="s">
        <v>45</v>
      </c>
      <c r="E18" s="29" t="s">
        <v>44</v>
      </c>
      <c r="F18" s="30">
        <v>250</v>
      </c>
      <c r="G18" s="31">
        <v>3.42</v>
      </c>
      <c r="H18" s="31">
        <v>3.08</v>
      </c>
      <c r="I18" s="32">
        <v>3.23</v>
      </c>
      <c r="J18" s="32" t="s">
        <v>20</v>
      </c>
      <c r="K18" s="14">
        <f t="shared" si="0"/>
        <v>3.08</v>
      </c>
      <c r="L18" s="15">
        <f t="shared" si="1"/>
        <v>770</v>
      </c>
      <c r="M18" s="33"/>
      <c r="N18" s="38"/>
    </row>
    <row r="19" spans="1:14" s="34" customFormat="1" ht="57.2" customHeight="1" x14ac:dyDescent="0.3">
      <c r="A19" s="27">
        <v>10</v>
      </c>
      <c r="B19" s="54" t="s">
        <v>46</v>
      </c>
      <c r="C19" s="55"/>
      <c r="D19" s="28" t="s">
        <v>47</v>
      </c>
      <c r="E19" s="29" t="s">
        <v>19</v>
      </c>
      <c r="F19" s="30">
        <v>10</v>
      </c>
      <c r="G19" s="31">
        <v>1038.78</v>
      </c>
      <c r="H19" s="31">
        <v>889.05</v>
      </c>
      <c r="I19" s="32">
        <v>982.63</v>
      </c>
      <c r="J19" s="32">
        <v>2044.7</v>
      </c>
      <c r="K19" s="14">
        <f t="shared" si="0"/>
        <v>889.05</v>
      </c>
      <c r="L19" s="15">
        <f t="shared" si="1"/>
        <v>8890.5</v>
      </c>
      <c r="M19" s="33"/>
      <c r="N19" s="38"/>
    </row>
    <row r="20" spans="1:14" s="34" customFormat="1" ht="57.2" customHeight="1" x14ac:dyDescent="0.3">
      <c r="A20" s="27">
        <v>11</v>
      </c>
      <c r="B20" s="54" t="s">
        <v>48</v>
      </c>
      <c r="C20" s="55"/>
      <c r="D20" s="28" t="s">
        <v>49</v>
      </c>
      <c r="E20" s="29" t="s">
        <v>17</v>
      </c>
      <c r="F20" s="30">
        <v>5</v>
      </c>
      <c r="G20" s="31">
        <v>860.15</v>
      </c>
      <c r="H20" s="31">
        <v>523.36</v>
      </c>
      <c r="I20" s="32">
        <v>813.66</v>
      </c>
      <c r="J20" s="32">
        <v>667.44</v>
      </c>
      <c r="K20" s="14">
        <f t="shared" si="0"/>
        <v>523.36</v>
      </c>
      <c r="L20" s="15">
        <f t="shared" si="1"/>
        <v>2616.8000000000002</v>
      </c>
      <c r="M20" s="33"/>
      <c r="N20" s="38"/>
    </row>
    <row r="21" spans="1:14" s="34" customFormat="1" ht="57.2" customHeight="1" x14ac:dyDescent="0.3">
      <c r="A21" s="27">
        <v>12</v>
      </c>
      <c r="B21" s="54" t="s">
        <v>50</v>
      </c>
      <c r="C21" s="55"/>
      <c r="D21" s="28" t="s">
        <v>51</v>
      </c>
      <c r="E21" s="29" t="s">
        <v>17</v>
      </c>
      <c r="F21" s="30">
        <v>5</v>
      </c>
      <c r="G21" s="31">
        <v>456.58</v>
      </c>
      <c r="H21" s="31">
        <v>382.24</v>
      </c>
      <c r="I21" s="32">
        <v>431.9</v>
      </c>
      <c r="J21" s="32">
        <v>510.88</v>
      </c>
      <c r="K21" s="14">
        <f t="shared" si="0"/>
        <v>382.24</v>
      </c>
      <c r="L21" s="15">
        <f t="shared" si="1"/>
        <v>1911.2</v>
      </c>
      <c r="M21" s="33"/>
      <c r="N21" s="38"/>
    </row>
    <row r="22" spans="1:14" s="34" customFormat="1" ht="57.2" customHeight="1" x14ac:dyDescent="0.3">
      <c r="A22" s="27">
        <v>13</v>
      </c>
      <c r="B22" s="54" t="s">
        <v>52</v>
      </c>
      <c r="C22" s="55"/>
      <c r="D22" s="28" t="s">
        <v>53</v>
      </c>
      <c r="E22" s="29" t="s">
        <v>19</v>
      </c>
      <c r="F22" s="30">
        <v>2</v>
      </c>
      <c r="G22" s="31">
        <v>580.5</v>
      </c>
      <c r="H22" s="31">
        <v>522.97</v>
      </c>
      <c r="I22" s="32">
        <v>549.12</v>
      </c>
      <c r="J22" s="32">
        <v>679.07</v>
      </c>
      <c r="K22" s="14">
        <f t="shared" si="0"/>
        <v>522.97</v>
      </c>
      <c r="L22" s="15">
        <f t="shared" si="1"/>
        <v>1045.94</v>
      </c>
      <c r="M22" s="33"/>
      <c r="N22" s="38"/>
    </row>
    <row r="23" spans="1:14" s="34" customFormat="1" ht="57.2" customHeight="1" x14ac:dyDescent="0.3">
      <c r="A23" s="27">
        <v>14</v>
      </c>
      <c r="B23" s="48" t="s">
        <v>22</v>
      </c>
      <c r="C23" s="48"/>
      <c r="D23" s="28" t="s">
        <v>23</v>
      </c>
      <c r="E23" s="29" t="s">
        <v>17</v>
      </c>
      <c r="F23" s="30">
        <v>20</v>
      </c>
      <c r="G23" s="31">
        <v>150.01</v>
      </c>
      <c r="H23" s="31">
        <v>135.13999999999999</v>
      </c>
      <c r="I23" s="32">
        <v>141.9</v>
      </c>
      <c r="J23" s="32">
        <v>275.74</v>
      </c>
      <c r="K23" s="14">
        <f t="shared" si="0"/>
        <v>135.13999999999999</v>
      </c>
      <c r="L23" s="15">
        <f t="shared" si="1"/>
        <v>2702.7999999999997</v>
      </c>
      <c r="M23" s="33"/>
      <c r="N23" s="38"/>
    </row>
    <row r="24" spans="1:14" s="34" customFormat="1" ht="57.2" customHeight="1" x14ac:dyDescent="0.3">
      <c r="A24" s="27">
        <v>15</v>
      </c>
      <c r="B24" s="48" t="s">
        <v>54</v>
      </c>
      <c r="C24" s="48"/>
      <c r="D24" s="28" t="s">
        <v>55</v>
      </c>
      <c r="E24" s="29" t="s">
        <v>17</v>
      </c>
      <c r="F24" s="30">
        <v>10</v>
      </c>
      <c r="G24" s="31">
        <v>58.78</v>
      </c>
      <c r="H24" s="31">
        <v>45.01</v>
      </c>
      <c r="I24" s="32">
        <v>55.6</v>
      </c>
      <c r="J24" s="32">
        <v>195.5</v>
      </c>
      <c r="K24" s="14">
        <f t="shared" si="0"/>
        <v>45.01</v>
      </c>
      <c r="L24" s="15">
        <f t="shared" si="1"/>
        <v>450.09999999999997</v>
      </c>
      <c r="M24" s="33"/>
      <c r="N24" s="38"/>
    </row>
    <row r="25" spans="1:14" s="34" customFormat="1" ht="57.2" customHeight="1" x14ac:dyDescent="0.3">
      <c r="A25" s="27">
        <v>16</v>
      </c>
      <c r="B25" s="48" t="s">
        <v>24</v>
      </c>
      <c r="C25" s="48"/>
      <c r="D25" s="28" t="s">
        <v>25</v>
      </c>
      <c r="E25" s="29" t="s">
        <v>19</v>
      </c>
      <c r="F25" s="30">
        <v>60</v>
      </c>
      <c r="G25" s="31">
        <v>34.020000000000003</v>
      </c>
      <c r="H25" s="31">
        <v>26.87</v>
      </c>
      <c r="I25" s="32">
        <v>32.18</v>
      </c>
      <c r="J25" s="32">
        <v>40.89</v>
      </c>
      <c r="K25" s="14">
        <f t="shared" si="0"/>
        <v>26.87</v>
      </c>
      <c r="L25" s="15">
        <f t="shared" si="1"/>
        <v>1612.2</v>
      </c>
      <c r="M25" s="33"/>
      <c r="N25" s="38"/>
    </row>
    <row r="26" spans="1:14" s="34" customFormat="1" ht="57.2" customHeight="1" x14ac:dyDescent="0.3">
      <c r="A26" s="27">
        <v>17</v>
      </c>
      <c r="B26" s="48" t="s">
        <v>56</v>
      </c>
      <c r="C26" s="48"/>
      <c r="D26" s="28" t="s">
        <v>57</v>
      </c>
      <c r="E26" s="29" t="s">
        <v>19</v>
      </c>
      <c r="F26" s="30">
        <v>2</v>
      </c>
      <c r="G26" s="31">
        <v>179.88</v>
      </c>
      <c r="H26" s="31">
        <v>162.05000000000001</v>
      </c>
      <c r="I26" s="32">
        <v>170.16</v>
      </c>
      <c r="J26" s="32">
        <v>149.86000000000001</v>
      </c>
      <c r="K26" s="14">
        <f t="shared" si="0"/>
        <v>149.86000000000001</v>
      </c>
      <c r="L26" s="15">
        <f t="shared" si="1"/>
        <v>299.72000000000003</v>
      </c>
      <c r="M26" s="33"/>
      <c r="N26" s="38"/>
    </row>
    <row r="27" spans="1:14" s="7" customFormat="1" ht="57.2" customHeight="1" x14ac:dyDescent="0.3">
      <c r="A27" s="8">
        <v>18</v>
      </c>
      <c r="B27" s="47" t="s">
        <v>58</v>
      </c>
      <c r="C27" s="47"/>
      <c r="D27" s="9" t="s">
        <v>59</v>
      </c>
      <c r="E27" s="10" t="s">
        <v>17</v>
      </c>
      <c r="F27" s="11">
        <v>2</v>
      </c>
      <c r="G27" s="12">
        <v>711.55</v>
      </c>
      <c r="H27" s="12">
        <v>641.03</v>
      </c>
      <c r="I27" s="13">
        <v>673.08</v>
      </c>
      <c r="J27" s="13" t="s">
        <v>20</v>
      </c>
      <c r="K27" s="14">
        <f t="shared" si="0"/>
        <v>641.03</v>
      </c>
      <c r="L27" s="15">
        <f t="shared" si="1"/>
        <v>1282.06</v>
      </c>
      <c r="M27" s="16"/>
      <c r="N27" s="37"/>
    </row>
    <row r="28" spans="1:14" s="7" customFormat="1" ht="57.2" customHeight="1" x14ac:dyDescent="0.3">
      <c r="A28" s="8">
        <v>19</v>
      </c>
      <c r="B28" s="47" t="s">
        <v>60</v>
      </c>
      <c r="C28" s="47"/>
      <c r="D28" s="9" t="s">
        <v>61</v>
      </c>
      <c r="E28" s="8" t="s">
        <v>17</v>
      </c>
      <c r="F28" s="11">
        <v>3</v>
      </c>
      <c r="G28" s="12">
        <v>97.01</v>
      </c>
      <c r="H28" s="12">
        <v>87.4</v>
      </c>
      <c r="I28" s="13">
        <v>91.77</v>
      </c>
      <c r="J28" s="13">
        <v>144.65</v>
      </c>
      <c r="K28" s="14">
        <f t="shared" si="0"/>
        <v>87.4</v>
      </c>
      <c r="L28" s="15">
        <f t="shared" si="1"/>
        <v>262.20000000000005</v>
      </c>
      <c r="M28" s="16"/>
      <c r="N28" s="37"/>
    </row>
    <row r="29" spans="1:14" s="7" customFormat="1" ht="57.2" customHeight="1" x14ac:dyDescent="0.3">
      <c r="A29" s="8">
        <v>20</v>
      </c>
      <c r="B29" s="47" t="s">
        <v>62</v>
      </c>
      <c r="C29" s="47"/>
      <c r="D29" s="9" t="s">
        <v>63</v>
      </c>
      <c r="E29" s="10" t="s">
        <v>21</v>
      </c>
      <c r="F29" s="11">
        <v>30</v>
      </c>
      <c r="G29" s="12">
        <v>65.81</v>
      </c>
      <c r="H29" s="12">
        <v>53.36</v>
      </c>
      <c r="I29" s="13">
        <v>62.25</v>
      </c>
      <c r="J29" s="13" t="s">
        <v>20</v>
      </c>
      <c r="K29" s="14">
        <f t="shared" si="0"/>
        <v>53.36</v>
      </c>
      <c r="L29" s="15">
        <f t="shared" si="1"/>
        <v>1600.8</v>
      </c>
      <c r="M29" s="16"/>
      <c r="N29" s="37"/>
    </row>
    <row r="30" spans="1:14" s="7" customFormat="1" ht="57.2" customHeight="1" x14ac:dyDescent="0.3">
      <c r="A30" s="8">
        <v>21</v>
      </c>
      <c r="B30" s="47" t="s">
        <v>64</v>
      </c>
      <c r="C30" s="47"/>
      <c r="D30" s="9" t="s">
        <v>65</v>
      </c>
      <c r="E30" s="10" t="s">
        <v>17</v>
      </c>
      <c r="F30" s="11">
        <v>2</v>
      </c>
      <c r="G30" s="12">
        <v>312.83999999999997</v>
      </c>
      <c r="H30" s="12">
        <v>281.83999999999997</v>
      </c>
      <c r="I30" s="13">
        <v>295.93</v>
      </c>
      <c r="J30" s="13">
        <v>978.87</v>
      </c>
      <c r="K30" s="14">
        <f t="shared" si="0"/>
        <v>281.83999999999997</v>
      </c>
      <c r="L30" s="15">
        <f t="shared" si="1"/>
        <v>563.67999999999995</v>
      </c>
      <c r="M30" s="16"/>
      <c r="N30" s="37"/>
    </row>
    <row r="31" spans="1:14" s="7" customFormat="1" ht="57.2" customHeight="1" x14ac:dyDescent="0.3">
      <c r="A31" s="27">
        <v>22</v>
      </c>
      <c r="B31" s="48" t="s">
        <v>66</v>
      </c>
      <c r="C31" s="48"/>
      <c r="D31" s="28" t="s">
        <v>67</v>
      </c>
      <c r="E31" s="27" t="s">
        <v>21</v>
      </c>
      <c r="F31" s="30">
        <v>5</v>
      </c>
      <c r="G31" s="31">
        <v>255.29</v>
      </c>
      <c r="H31" s="31">
        <v>229.99</v>
      </c>
      <c r="I31" s="32">
        <v>241.49</v>
      </c>
      <c r="J31" s="32" t="s">
        <v>20</v>
      </c>
      <c r="K31" s="57">
        <f t="shared" si="0"/>
        <v>229.99</v>
      </c>
      <c r="L31" s="58">
        <f t="shared" si="1"/>
        <v>1149.95</v>
      </c>
      <c r="M31" s="16"/>
      <c r="N31" s="37"/>
    </row>
    <row r="32" spans="1:14" s="7" customFormat="1" ht="57.2" customHeight="1" x14ac:dyDescent="0.3">
      <c r="A32" s="8">
        <v>23</v>
      </c>
      <c r="B32" s="47" t="s">
        <v>68</v>
      </c>
      <c r="C32" s="47"/>
      <c r="D32" s="9" t="s">
        <v>69</v>
      </c>
      <c r="E32" s="10" t="s">
        <v>17</v>
      </c>
      <c r="F32" s="11">
        <v>240</v>
      </c>
      <c r="G32" s="12">
        <v>50.67</v>
      </c>
      <c r="H32" s="12">
        <v>34.69</v>
      </c>
      <c r="I32" s="13">
        <v>47.93</v>
      </c>
      <c r="J32" s="13">
        <v>107.42</v>
      </c>
      <c r="K32" s="14">
        <f t="shared" si="0"/>
        <v>34.69</v>
      </c>
      <c r="L32" s="15">
        <f t="shared" si="1"/>
        <v>8325.5999999999985</v>
      </c>
      <c r="M32" s="16"/>
      <c r="N32" s="37"/>
    </row>
    <row r="33" spans="1:14" s="7" customFormat="1" ht="57.2" customHeight="1" x14ac:dyDescent="0.3">
      <c r="A33" s="8">
        <v>24</v>
      </c>
      <c r="B33" s="47" t="s">
        <v>70</v>
      </c>
      <c r="C33" s="47"/>
      <c r="D33" s="9" t="s">
        <v>71</v>
      </c>
      <c r="E33" s="10" t="s">
        <v>17</v>
      </c>
      <c r="F33" s="11">
        <v>180</v>
      </c>
      <c r="G33" s="12">
        <v>50.67</v>
      </c>
      <c r="H33" s="12">
        <v>34.69</v>
      </c>
      <c r="I33" s="13">
        <v>47.93</v>
      </c>
      <c r="J33" s="13">
        <v>110.07</v>
      </c>
      <c r="K33" s="14">
        <f t="shared" si="0"/>
        <v>34.69</v>
      </c>
      <c r="L33" s="15">
        <f t="shared" si="1"/>
        <v>6244.2</v>
      </c>
      <c r="M33" s="16"/>
      <c r="N33" s="37"/>
    </row>
    <row r="34" spans="1:14" s="7" customFormat="1" ht="24" customHeight="1" x14ac:dyDescent="0.3">
      <c r="A34" s="56" t="s">
        <v>74</v>
      </c>
      <c r="B34" s="56"/>
      <c r="C34" s="56"/>
      <c r="D34" s="56"/>
      <c r="E34" s="56"/>
      <c r="F34" s="56"/>
      <c r="G34" s="56"/>
      <c r="H34" s="56"/>
      <c r="I34" s="56"/>
      <c r="J34" s="56"/>
      <c r="K34" s="56"/>
      <c r="L34" s="15">
        <f>SUM(L10:L33)</f>
        <v>50577.87999999999</v>
      </c>
      <c r="N34" s="36"/>
    </row>
    <row r="35" spans="1:14" ht="24" customHeight="1" x14ac:dyDescent="0.35">
      <c r="A35" s="17"/>
      <c r="B35" s="17"/>
      <c r="C35" s="17"/>
      <c r="D35" s="17"/>
      <c r="E35" s="17"/>
      <c r="F35" s="17"/>
      <c r="G35" s="17"/>
      <c r="H35" s="17"/>
      <c r="I35" s="17"/>
      <c r="J35" s="17"/>
      <c r="K35" s="18"/>
      <c r="L35" s="19"/>
      <c r="M35" s="6"/>
    </row>
    <row r="36" spans="1:14" ht="139.35" customHeight="1" x14ac:dyDescent="0.35">
      <c r="A36" s="49" t="s">
        <v>75</v>
      </c>
      <c r="B36" s="49"/>
      <c r="C36" s="49"/>
      <c r="D36" s="49"/>
      <c r="E36" s="49"/>
      <c r="F36" s="49"/>
      <c r="G36" s="49"/>
      <c r="H36" s="49"/>
      <c r="I36" s="49"/>
      <c r="J36" s="49"/>
      <c r="K36" s="49"/>
      <c r="L36" s="49"/>
      <c r="M36" s="6"/>
    </row>
    <row r="37" spans="1:14" ht="15" customHeight="1" x14ac:dyDescent="0.35">
      <c r="A37" s="20"/>
      <c r="B37" s="20"/>
      <c r="C37" s="20"/>
      <c r="D37" s="20"/>
      <c r="E37" s="20"/>
      <c r="F37" s="20"/>
      <c r="G37" s="20"/>
      <c r="H37" s="20"/>
      <c r="I37" s="20"/>
      <c r="J37" s="20"/>
      <c r="K37" s="20"/>
      <c r="L37" s="20"/>
      <c r="M37" s="6"/>
    </row>
    <row r="38" spans="1:14" ht="15" customHeight="1" x14ac:dyDescent="0.35">
      <c r="A38" s="50"/>
      <c r="B38" s="50"/>
      <c r="C38" s="50"/>
      <c r="D38" s="50"/>
      <c r="E38" s="50"/>
      <c r="F38" s="50"/>
      <c r="G38" s="50"/>
      <c r="H38" s="50"/>
      <c r="I38" s="50"/>
      <c r="J38" s="50"/>
      <c r="K38" s="50"/>
      <c r="L38" s="50"/>
      <c r="M38" s="6"/>
    </row>
    <row r="39" spans="1:14" ht="15" customHeight="1" x14ac:dyDescent="0.35">
      <c r="A39" s="21"/>
      <c r="B39" s="21"/>
      <c r="C39" s="21"/>
      <c r="D39" s="21"/>
      <c r="E39" s="21"/>
      <c r="F39" s="21"/>
      <c r="G39" s="21"/>
      <c r="H39" s="21"/>
      <c r="I39" s="21"/>
      <c r="J39" s="21"/>
      <c r="K39" s="21"/>
      <c r="L39" s="21"/>
      <c r="M39" s="6"/>
    </row>
    <row r="40" spans="1:14" ht="39.75" customHeight="1" x14ac:dyDescent="0.35">
      <c r="A40" s="50"/>
      <c r="B40" s="50"/>
      <c r="C40" s="50"/>
      <c r="D40" s="50"/>
      <c r="E40" s="50"/>
      <c r="F40" s="50"/>
      <c r="G40" s="18"/>
      <c r="H40" s="18"/>
      <c r="I40" s="6"/>
      <c r="J40" s="6"/>
      <c r="K40" s="6"/>
      <c r="L40" s="6"/>
      <c r="M40" s="6"/>
    </row>
    <row r="41" spans="1:14" ht="22.5" customHeight="1" x14ac:dyDescent="0.35">
      <c r="A41" s="51"/>
      <c r="B41" s="51"/>
      <c r="C41" s="51"/>
      <c r="D41" s="51"/>
      <c r="E41" s="51"/>
      <c r="F41" s="51"/>
      <c r="G41" s="17"/>
      <c r="H41" s="17"/>
      <c r="I41" s="6"/>
      <c r="J41" s="6"/>
      <c r="K41" s="6"/>
      <c r="L41" s="6"/>
      <c r="M41" s="6"/>
    </row>
    <row r="42" spans="1:14" ht="33.75" customHeight="1" x14ac:dyDescent="0.35">
      <c r="A42" s="50"/>
      <c r="B42" s="50"/>
      <c r="C42" s="50"/>
      <c r="D42" s="50"/>
      <c r="E42" s="50"/>
      <c r="F42" s="50"/>
      <c r="G42" s="18"/>
      <c r="H42" s="18"/>
      <c r="I42" s="6"/>
      <c r="J42" s="6"/>
      <c r="K42" s="6"/>
      <c r="L42" s="6"/>
      <c r="M42" s="6"/>
    </row>
    <row r="43" spans="1:14" ht="17.25" customHeight="1" x14ac:dyDescent="0.35">
      <c r="A43" s="50"/>
      <c r="B43" s="50"/>
      <c r="C43" s="50"/>
      <c r="D43" s="50"/>
      <c r="E43" s="50"/>
      <c r="F43" s="50"/>
      <c r="G43" s="18"/>
      <c r="H43" s="18"/>
      <c r="I43" s="22"/>
      <c r="J43" s="22"/>
      <c r="K43" s="6"/>
      <c r="L43" s="6"/>
      <c r="M43" s="6"/>
    </row>
    <row r="44" spans="1:14" ht="19.5" customHeight="1" x14ac:dyDescent="0.35">
      <c r="A44" s="18"/>
      <c r="B44" s="18"/>
      <c r="C44" s="18"/>
      <c r="D44" s="18"/>
      <c r="E44" s="18"/>
      <c r="F44" s="23"/>
      <c r="G44" s="23"/>
      <c r="H44" s="23"/>
      <c r="I44" s="22"/>
      <c r="J44" s="22"/>
      <c r="K44" s="6"/>
      <c r="L44" s="6"/>
      <c r="M44" s="6"/>
    </row>
    <row r="45" spans="1:14" ht="21" x14ac:dyDescent="0.35">
      <c r="A45" s="24" t="s">
        <v>0</v>
      </c>
      <c r="B45" s="6"/>
      <c r="C45" s="6"/>
      <c r="D45" s="6"/>
      <c r="E45" s="6"/>
      <c r="F45" s="6"/>
      <c r="G45" s="6"/>
      <c r="H45" s="6"/>
      <c r="I45" s="25"/>
      <c r="J45" s="25"/>
      <c r="K45" s="25"/>
      <c r="L45" s="6"/>
      <c r="M45" s="6"/>
    </row>
    <row r="46" spans="1:14" ht="18.75" x14ac:dyDescent="0.3">
      <c r="A46" s="3"/>
      <c r="B46" s="3"/>
      <c r="C46" s="3"/>
      <c r="D46" s="3"/>
      <c r="E46" s="3"/>
      <c r="F46" s="3"/>
      <c r="G46" s="3"/>
      <c r="H46" s="3"/>
      <c r="I46" s="26"/>
      <c r="J46" s="26"/>
      <c r="K46" s="26"/>
      <c r="L46" s="3"/>
      <c r="M46" s="3"/>
    </row>
  </sheetData>
  <mergeCells count="52">
    <mergeCell ref="A41:F41"/>
    <mergeCell ref="A42:F42"/>
    <mergeCell ref="A43:F43"/>
    <mergeCell ref="B11:C11"/>
    <mergeCell ref="B12:C12"/>
    <mergeCell ref="B13:C13"/>
    <mergeCell ref="B14:C14"/>
    <mergeCell ref="B15:C15"/>
    <mergeCell ref="B16:C16"/>
    <mergeCell ref="B17:C17"/>
    <mergeCell ref="B18:C18"/>
    <mergeCell ref="B19:C19"/>
    <mergeCell ref="B20:C20"/>
    <mergeCell ref="B21:C21"/>
    <mergeCell ref="B22:C22"/>
    <mergeCell ref="A34:K34"/>
    <mergeCell ref="A36:L36"/>
    <mergeCell ref="A38:L38"/>
    <mergeCell ref="A40:F40"/>
    <mergeCell ref="B31:C31"/>
    <mergeCell ref="B32:C32"/>
    <mergeCell ref="B33:C33"/>
    <mergeCell ref="B26:C26"/>
    <mergeCell ref="B27:C27"/>
    <mergeCell ref="B28:C28"/>
    <mergeCell ref="B29:C29"/>
    <mergeCell ref="B30:C30"/>
    <mergeCell ref="L8:L9"/>
    <mergeCell ref="B10:C10"/>
    <mergeCell ref="B23:C23"/>
    <mergeCell ref="B24:C24"/>
    <mergeCell ref="B25:C25"/>
    <mergeCell ref="G8:G9"/>
    <mergeCell ref="H8:H9"/>
    <mergeCell ref="I8:I9"/>
    <mergeCell ref="J8:J9"/>
    <mergeCell ref="K8:K9"/>
    <mergeCell ref="A8:A9"/>
    <mergeCell ref="B8:C9"/>
    <mergeCell ref="D8:D9"/>
    <mergeCell ref="E8:E9"/>
    <mergeCell ref="F8:F9"/>
    <mergeCell ref="A5:B5"/>
    <mergeCell ref="C5:L5"/>
    <mergeCell ref="A6:B6"/>
    <mergeCell ref="C6:L6"/>
    <mergeCell ref="A7:L7"/>
    <mergeCell ref="A1:L1"/>
    <mergeCell ref="A3:B3"/>
    <mergeCell ref="C3:L3"/>
    <mergeCell ref="A4:B4"/>
    <mergeCell ref="C4:L4"/>
  </mergeCells>
  <pageMargins left="0.23611111111111099" right="0.23611111111111099" top="3.9583333333333297E-2" bottom="0.196527777777778" header="0.511811023622047" footer="0.511811023622047"/>
  <pageSetup paperSize="9" orientation="portrait" useFirstPageNumber="1" horizontalDpi="300" verticalDpi="300"/>
</worksheet>
</file>

<file path=docProps/app.xml><?xml version="1.0" encoding="utf-8"?>
<Properties xmlns="http://schemas.openxmlformats.org/officeDocument/2006/extended-properties" xmlns:vt="http://schemas.openxmlformats.org/officeDocument/2006/docPropsVTypes">
  <Template/>
  <TotalTime>539</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Аюпов Дамир Айратович</dc:creator>
  <dc:description/>
  <cp:lastModifiedBy>Инженер</cp:lastModifiedBy>
  <cp:revision>61</cp:revision>
  <cp:lastPrinted>2025-08-01T11:32:56Z</cp:lastPrinted>
  <dcterms:created xsi:type="dcterms:W3CDTF">2014-01-17T11:35:00Z</dcterms:created>
  <dcterms:modified xsi:type="dcterms:W3CDTF">2026-04-28T13:25:45Z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KSOProductBuildVer">
    <vt:lpwstr>1049-11.2.0.10101</vt:lpwstr>
  </property>
</Properties>
</file>