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Рабочий стол А.В\2026 Закупки\ПД губки, салфетки\"/>
    </mc:Choice>
  </mc:AlternateContent>
  <xr:revisionPtr revIDLastSave="0" documentId="13_ncr:1_{8CA5316F-B669-4722-9AD7-B78090B90F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7" r:id="rId1"/>
  </sheets>
  <calcPr calcId="191029"/>
</workbook>
</file>

<file path=xl/calcChain.xml><?xml version="1.0" encoding="utf-8"?>
<calcChain xmlns="http://schemas.openxmlformats.org/spreadsheetml/2006/main">
  <c r="J15" i="7" l="1"/>
  <c r="M15" i="7" s="1"/>
  <c r="J14" i="7"/>
  <c r="M14" i="7" s="1"/>
  <c r="J11" i="7"/>
  <c r="M11" i="7" s="1"/>
  <c r="J12" i="7"/>
  <c r="J10" i="7"/>
  <c r="J9" i="7"/>
  <c r="M9" i="7" s="1"/>
  <c r="K15" i="7" l="1"/>
  <c r="L15" i="7" s="1"/>
  <c r="K14" i="7"/>
  <c r="L14" i="7" s="1"/>
  <c r="K11" i="7"/>
  <c r="L11" i="7" s="1"/>
  <c r="M12" i="7"/>
  <c r="K12" i="7"/>
  <c r="L12" i="7" s="1"/>
  <c r="M10" i="7"/>
  <c r="K10" i="7"/>
  <c r="L10" i="7" s="1"/>
  <c r="K9" i="7"/>
  <c r="L9" i="7" s="1"/>
</calcChain>
</file>

<file path=xl/sharedStrings.xml><?xml version="1.0" encoding="utf-8"?>
<sst xmlns="http://schemas.openxmlformats.org/spreadsheetml/2006/main" count="33" uniqueCount="28">
  <si>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</si>
  <si>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</si>
  <si>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</si>
  <si>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</si>
  <si>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</si>
  <si>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</si>
  <si>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</si>
  <si>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</si>
  <si>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</si>
  <si>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</si>
  <si>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</si>
  <si>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</si>
  <si>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</si>
  <si>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</si>
  <si>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 xml:space="preserve"> ГБДОУ  № 19 </t>
  </si>
  <si>
    <t>Заведующий</t>
  </si>
  <si>
    <t>О.Ю. Фомичева</t>
  </si>
  <si>
    <t>А.В. Красавина</t>
  </si>
  <si>
    <t>Заместитель заведующего по АХР</t>
  </si>
  <si>
    <t>НМЦК наименьшая цена</t>
  </si>
  <si>
    <t>ИТОГО</t>
  </si>
  <si>
    <t>Салфетки бумажные 1-сл Мягкий знак белые 100 шт/уп</t>
  </si>
  <si>
    <t>уп</t>
  </si>
  <si>
    <t>Губки хозяйственные 95-65-30</t>
  </si>
  <si>
    <t>Губка-мочалка спираль метал 3 шт/уп</t>
  </si>
  <si>
    <t>Шапочка Шароптта неткан. Голуб 100 шт./уп</t>
  </si>
  <si>
    <t>Перчатки защитные трикотажные с ПВХ 10 пар/уп</t>
  </si>
  <si>
    <t>Салфетки хозяйственные унив висказа 3 шт/уп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</si>
</sst>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2" borderId="0">
      <alignment horizontal="left" vertical="center"/>
    </xf>
  </cellStyleXfs>
  <cellXfs count="2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S23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7"/>
  <sheetViews>
    <sheetView tabSelected="1" zoomScale="80" zoomScaleNormal="80" workbookViewId="0">
      <selection activeCell="O9" sqref="O9"/>
    </sheetView>
  </sheetViews>
  <sheetFormatPr defaultColWidth="9.140625" defaultRowHeight="15.75" x14ac:dyDescent="0.25"/>
  <cols>
    <col min="1" max="1" width="4.7109375" style="3" customWidth="1"/>
    <col min="2" max="2" width="27.85546875" style="3" customWidth="1"/>
    <col min="3" max="3" width="7.5703125" style="3" customWidth="1"/>
    <col min="4" max="4" width="6.28515625" style="3" customWidth="1"/>
    <col min="5" max="5" width="12.140625" style="3" customWidth="1"/>
    <col min="6" max="6" width="11.7109375" style="3" customWidth="1"/>
    <col min="7" max="7" width="11" style="3" customWidth="1"/>
    <col min="8" max="8" width="13.140625" style="3" hidden="1" customWidth="1"/>
    <col min="9" max="9" width="13.28515625" style="3" hidden="1" customWidth="1"/>
    <col min="10" max="10" width="13.28515625" style="3" customWidth="1"/>
    <col min="11" max="11" width="10.140625" style="3" customWidth="1"/>
    <col min="12" max="12" width="10" style="3" customWidth="1"/>
    <col min="13" max="13" width="16" style="3" customWidth="1"/>
    <col min="14" max="14" width="15.28515625" style="3" customWidth="1"/>
    <col min="15" max="15" width="18.42578125" style="3" customWidth="1"/>
    <col min="16" max="16" width="16.140625" style="3" customWidth="1"/>
    <col min="17" max="18" width="9.140625" style="3"/>
    <col min="19" max="16384" width="9.140625" style="2"/>
  </cols>
  <sheetData>
    <row r="1" spans="1:32" ht="15.75" customHeight="1" x14ac:dyDescent="0.25">
      <c r="K1" s="21"/>
      <c r="L1" s="21"/>
      <c r="M1" s="21"/>
    </row>
    <row r="3" spans="1:32" ht="20.2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32" ht="15.75" customHeight="1" x14ac:dyDescent="0.25">
      <c r="A4" s="21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32" ht="15.75" customHeigh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3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32" ht="75" x14ac:dyDescent="0.25">
      <c r="A7" s="4" t="s">
        <v>0</v>
      </c>
      <c r="B7" s="4" t="s">
        <v>1</v>
      </c>
      <c r="C7" s="4" t="s">
        <v>3</v>
      </c>
      <c r="D7" s="4" t="s">
        <v>2</v>
      </c>
      <c r="E7" s="4" t="s">
        <v>11</v>
      </c>
      <c r="F7" s="4" t="s">
        <v>12</v>
      </c>
      <c r="G7" s="4" t="s">
        <v>13</v>
      </c>
      <c r="H7" s="4" t="s">
        <v>9</v>
      </c>
      <c r="I7" s="4" t="s">
        <v>10</v>
      </c>
      <c r="J7" s="4" t="s">
        <v>8</v>
      </c>
      <c r="K7" s="4" t="s">
        <v>5</v>
      </c>
      <c r="L7" s="4" t="s">
        <v>4</v>
      </c>
      <c r="M7" s="4" t="s">
        <v>6</v>
      </c>
      <c r="N7" s="13" t="s">
        <v>19</v>
      </c>
    </row>
    <row r="8" spans="1:32" x14ac:dyDescent="0.25">
      <c r="A8" s="4">
        <v>1</v>
      </c>
      <c r="B8" s="5">
        <v>2</v>
      </c>
      <c r="C8" s="5">
        <v>3</v>
      </c>
      <c r="D8" s="4">
        <v>4</v>
      </c>
      <c r="E8" s="5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13">
        <v>14</v>
      </c>
    </row>
    <row r="9" spans="1:32" ht="81.75" customHeight="1" x14ac:dyDescent="0.25">
      <c r="A9" s="7">
        <v>1</v>
      </c>
      <c r="B9" s="7" t="s">
        <v>21</v>
      </c>
      <c r="C9" s="7" t="s">
        <v>22</v>
      </c>
      <c r="D9" s="7">
        <v>150</v>
      </c>
      <c r="E9" s="9">
        <v>75.400000000000006</v>
      </c>
      <c r="F9" s="9">
        <v>79.92</v>
      </c>
      <c r="G9" s="9">
        <v>84.45</v>
      </c>
      <c r="H9" s="6"/>
      <c r="I9" s="6"/>
      <c r="J9" s="6">
        <f t="shared" ref="J9" si="0">ROUND(SUM(E9:I9)/(IF(E9&lt;1,0,1)+IF(F9&lt;1,0,1)+IF(G9&lt;1,0,1)+IF(H9&lt;1,0,1)+IF(I9&lt;1,0,1)),2)</f>
        <v>79.92</v>
      </c>
      <c r="K9" s="6">
        <f t="shared" ref="K9" si="1">IF(J9=0,0,(SQRT((IF(E9&lt;1,0,POWER((E9-J9),2))+IF(F9&lt;1,0,POWER((F9-J9),2))+IF(G9&lt;1,0,POWER((G9-J9),2))+IF(H9&lt;1,0,POWER((H9-J9),2))+IF(I9&lt;1,0,POWER((I9-J9),2)))/((IF(E9&lt;1,0,1)+IF(F9&lt;1,0,1)+IF(G9&lt;1,0,1)+IF(H9&lt;1,0,1)+IF(I9&lt;1,0,1))-1))))</f>
        <v>4.5250027624300948</v>
      </c>
      <c r="L9" s="6">
        <f t="shared" ref="L9" si="2">IF(J9=0,0,(K9/J9)*100)</f>
        <v>5.6619153684060244</v>
      </c>
      <c r="M9" s="8">
        <f>(IF(J9=0,0,(D9/(IF(E9&lt;1,0,1)+IF(F9&lt;1,0,1)+IF(G9&lt;1,0,1)+IF(H9&lt;1,0,1)+IF(I9&lt;1,0,1)))))*SUM(E9:I9)</f>
        <v>11988.5</v>
      </c>
      <c r="N9" s="9">
        <v>11310</v>
      </c>
    </row>
    <row r="10" spans="1:32" ht="48.75" customHeight="1" x14ac:dyDescent="0.25">
      <c r="A10" s="7">
        <v>2</v>
      </c>
      <c r="B10" s="7" t="s">
        <v>23</v>
      </c>
      <c r="C10" s="7" t="s">
        <v>22</v>
      </c>
      <c r="D10" s="7">
        <v>100</v>
      </c>
      <c r="E10" s="9">
        <v>33.299999999999997</v>
      </c>
      <c r="F10" s="9">
        <v>35.96</v>
      </c>
      <c r="G10" s="9">
        <v>36.96</v>
      </c>
      <c r="H10" s="6"/>
      <c r="I10" s="6"/>
      <c r="J10" s="6">
        <f t="shared" ref="J10:J11" si="3">ROUND(SUM(E10:I10)/(IF(E10&lt;1,0,1)+IF(F10&lt;1,0,1)+IF(G10&lt;1,0,1)+IF(H10&lt;1,0,1)+IF(I10&lt;1,0,1)),2)</f>
        <v>35.409999999999997</v>
      </c>
      <c r="K10" s="6">
        <f t="shared" ref="K10:K11" si="4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1.8917055796291367</v>
      </c>
      <c r="L10" s="6">
        <f t="shared" ref="L10:L11" si="5">IF(J10=0,0,(K10/J10)*100)</f>
        <v>5.3422919503788107</v>
      </c>
      <c r="M10" s="8">
        <f>(IF(J10=0,0,(D10/(IF(E10&lt;1,0,1)+IF(F10&lt;1,0,1)+IF(G10&lt;1,0,1)+IF(H10&lt;1,0,1)+IF(I10&lt;1,0,1)))))*SUM(E10:I10)</f>
        <v>3540.666666666667</v>
      </c>
      <c r="N10" s="9">
        <v>3330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ht="48.75" customHeight="1" x14ac:dyDescent="0.25">
      <c r="A11" s="7">
        <v>3</v>
      </c>
      <c r="B11" s="7" t="s">
        <v>24</v>
      </c>
      <c r="C11" s="7" t="s">
        <v>22</v>
      </c>
      <c r="D11" s="7">
        <v>60</v>
      </c>
      <c r="E11" s="9">
        <v>86.6</v>
      </c>
      <c r="F11" s="9">
        <v>94.39</v>
      </c>
      <c r="G11" s="9">
        <v>96.99</v>
      </c>
      <c r="H11" s="6"/>
      <c r="I11" s="6"/>
      <c r="J11" s="6">
        <f t="shared" si="3"/>
        <v>92.66</v>
      </c>
      <c r="K11" s="6">
        <f t="shared" si="4"/>
        <v>5.4067272910698954</v>
      </c>
      <c r="L11" s="6">
        <f t="shared" si="5"/>
        <v>5.8350175815561141</v>
      </c>
      <c r="M11" s="8">
        <f>(IF(J11=0,0,(D11/(IF(E11&lt;1,0,1)+IF(F11&lt;1,0,1)+IF(G11&lt;1,0,1)+IF(H11&lt;1,0,1)+IF(I11&lt;1,0,1)))))*SUM(E11:I11)</f>
        <v>5559.6</v>
      </c>
      <c r="N11" s="9">
        <v>5196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61.5" customHeight="1" x14ac:dyDescent="0.25">
      <c r="A12" s="7">
        <v>4</v>
      </c>
      <c r="B12" s="7" t="s">
        <v>25</v>
      </c>
      <c r="C12" s="7" t="s">
        <v>22</v>
      </c>
      <c r="D12" s="7">
        <v>10</v>
      </c>
      <c r="E12" s="9">
        <v>124</v>
      </c>
      <c r="F12" s="9">
        <v>131.44</v>
      </c>
      <c r="G12" s="9">
        <v>138.88</v>
      </c>
      <c r="H12" s="6"/>
      <c r="I12" s="6"/>
      <c r="J12" s="6">
        <f t="shared" ref="J12" si="6">ROUND(SUM(E12:I12)/(IF(E12&lt;1,0,1)+IF(F12&lt;1,0,1)+IF(G12&lt;1,0,1)+IF(H12&lt;1,0,1)+IF(I12&lt;1,0,1)),2)</f>
        <v>131.44</v>
      </c>
      <c r="K12" s="6">
        <f t="shared" ref="K12" si="7">IF(J12=0,0,(SQRT((IF(E12&lt;1,0,POWER((E12-J12),2))+IF(F12&lt;1,0,POWER((F12-J12),2))+IF(G12&lt;1,0,POWER((G12-J12),2))+IF(H12&lt;1,0,POWER((H12-J12),2))+IF(I12&lt;1,0,POWER((I12-J12),2)))/((IF(E12&lt;1,0,1)+IF(F12&lt;1,0,1)+IF(G12&lt;1,0,1)+IF(H12&lt;1,0,1)+IF(I12&lt;1,0,1))-1))))</f>
        <v>7.4399999999999977</v>
      </c>
      <c r="L12" s="6">
        <f t="shared" ref="L12" si="8">IF(J12=0,0,(K12/J12)*100)</f>
        <v>5.6603773584905639</v>
      </c>
      <c r="M12" s="8">
        <f>(IF(J12=0,0,(D12/(IF(E12&lt;1,0,1)+IF(F12&lt;1,0,1)+IF(G12&lt;1,0,1)+IF(H12&lt;1,0,1)+IF(I12&lt;1,0,1)))))*SUM(E12:I12)</f>
        <v>1314.4</v>
      </c>
      <c r="N12" s="9">
        <v>1240</v>
      </c>
      <c r="P12" s="11"/>
      <c r="Q12" s="11"/>
      <c r="R12" s="11"/>
      <c r="S12" s="11"/>
      <c r="T12" s="11"/>
      <c r="U12" s="11"/>
      <c r="V12" s="11"/>
      <c r="W12" s="11"/>
      <c r="X12" s="12"/>
      <c r="Y12" s="3"/>
      <c r="Z12" s="3"/>
      <c r="AA12" s="3"/>
      <c r="AB12" s="3"/>
      <c r="AC12" s="3"/>
      <c r="AD12" s="3"/>
      <c r="AE12" s="3"/>
      <c r="AF12" s="3"/>
    </row>
    <row r="13" spans="1:32" hidden="1" x14ac:dyDescent="0.25"/>
    <row r="14" spans="1:32" ht="61.5" customHeight="1" x14ac:dyDescent="0.25">
      <c r="A14" s="7">
        <v>5</v>
      </c>
      <c r="B14" s="7" t="s">
        <v>26</v>
      </c>
      <c r="C14" s="7" t="s">
        <v>22</v>
      </c>
      <c r="D14" s="7">
        <v>70</v>
      </c>
      <c r="E14" s="9">
        <v>167</v>
      </c>
      <c r="F14" s="9">
        <v>182.03</v>
      </c>
      <c r="G14" s="9">
        <v>185.37</v>
      </c>
      <c r="H14" s="6"/>
      <c r="I14" s="6"/>
      <c r="J14" s="6">
        <f t="shared" ref="J14" si="9">ROUND(SUM(E14:I14)/(IF(E14&lt;1,0,1)+IF(F14&lt;1,0,1)+IF(G14&lt;1,0,1)+IF(H14&lt;1,0,1)+IF(I14&lt;1,0,1)),2)</f>
        <v>178.13</v>
      </c>
      <c r="K14" s="6">
        <f t="shared" ref="K14" si="10">IF(J14=0,0,(SQRT((IF(E14&lt;1,0,POWER((E14-J14),2))+IF(F14&lt;1,0,POWER((F14-J14),2))+IF(G14&lt;1,0,POWER((G14-J14),2))+IF(H14&lt;1,0,POWER((H14-J14),2))+IF(I14&lt;1,0,POWER((I14-J14),2)))/((IF(E14&lt;1,0,1)+IF(F14&lt;1,0,1)+IF(G14&lt;1,0,1)+IF(H14&lt;1,0,1)+IF(I14&lt;1,0,1))-1))))</f>
        <v>9.7853078643443823</v>
      </c>
      <c r="L14" s="6">
        <f t="shared" ref="L14" si="11">IF(J14=0,0,(K14/J14)*100)</f>
        <v>5.4933519701029487</v>
      </c>
      <c r="M14" s="8">
        <f>(IF(J14=0,0,(D14/(IF(E14&lt;1,0,1)+IF(F14&lt;1,0,1)+IF(G14&lt;1,0,1)+IF(H14&lt;1,0,1)+IF(I14&lt;1,0,1)))))*SUM(E14:I14)</f>
        <v>12469.333333333332</v>
      </c>
      <c r="N14" s="9">
        <v>11690</v>
      </c>
      <c r="P14" s="11"/>
      <c r="Q14" s="11"/>
      <c r="R14" s="11"/>
      <c r="S14" s="11"/>
      <c r="T14" s="11"/>
      <c r="U14" s="11"/>
      <c r="V14" s="11"/>
      <c r="W14" s="11"/>
      <c r="X14" s="12"/>
      <c r="Y14" s="3"/>
      <c r="Z14" s="3"/>
      <c r="AA14" s="3"/>
      <c r="AB14" s="3"/>
      <c r="AC14" s="3"/>
      <c r="AD14" s="3"/>
      <c r="AE14" s="3"/>
      <c r="AF14" s="3"/>
    </row>
    <row r="15" spans="1:32" ht="61.5" customHeight="1" x14ac:dyDescent="0.25">
      <c r="A15" s="7">
        <v>6</v>
      </c>
      <c r="B15" s="7" t="s">
        <v>27</v>
      </c>
      <c r="C15" s="7" t="s">
        <v>22</v>
      </c>
      <c r="D15" s="7">
        <v>80</v>
      </c>
      <c r="E15" s="9">
        <v>69.099999999999994</v>
      </c>
      <c r="F15" s="9">
        <v>73.25</v>
      </c>
      <c r="G15" s="9">
        <v>77.39</v>
      </c>
      <c r="H15" s="6"/>
      <c r="I15" s="6"/>
      <c r="J15" s="6">
        <f t="shared" ref="J15" si="12">ROUND(SUM(E15:I15)/(IF(E15&lt;1,0,1)+IF(F15&lt;1,0,1)+IF(G15&lt;1,0,1)+IF(H15&lt;1,0,1)+IF(I15&lt;1,0,1)),2)</f>
        <v>73.25</v>
      </c>
      <c r="K15" s="6">
        <f t="shared" ref="K15" si="13">IF(J15=0,0,(SQRT((IF(E15&lt;1,0,POWER((E15-J15),2))+IF(F15&lt;1,0,POWER((F15-J15),2))+IF(G15&lt;1,0,POWER((G15-J15),2))+IF(H15&lt;1,0,POWER((H15-J15),2))+IF(I15&lt;1,0,POWER((I15-J15),2)))/((IF(E15&lt;1,0,1)+IF(F15&lt;1,0,1)+IF(G15&lt;1,0,1)+IF(H15&lt;1,0,1)+IF(I15&lt;1,0,1))-1))))</f>
        <v>4.1450030156804507</v>
      </c>
      <c r="L15" s="6">
        <f t="shared" ref="L15" si="14">IF(J15=0,0,(K15/J15)*100)</f>
        <v>5.6587071886422535</v>
      </c>
      <c r="M15" s="8">
        <f>(IF(J15=0,0,(D15/(IF(E15&lt;1,0,1)+IF(F15&lt;1,0,1)+IF(G15&lt;1,0,1)+IF(H15&lt;1,0,1)+IF(I15&lt;1,0,1)))))*SUM(E15:I15)</f>
        <v>5859.7333333333336</v>
      </c>
      <c r="N15" s="9">
        <v>5528</v>
      </c>
      <c r="P15" s="11"/>
      <c r="Q15" s="11"/>
      <c r="R15" s="11"/>
      <c r="S15" s="11"/>
      <c r="T15" s="11"/>
      <c r="U15" s="11"/>
      <c r="V15" s="11"/>
      <c r="W15" s="11"/>
      <c r="X15" s="12"/>
      <c r="Y15" s="3"/>
      <c r="Z15" s="3"/>
      <c r="AA15" s="3"/>
      <c r="AB15" s="3"/>
      <c r="AC15" s="3"/>
      <c r="AD15" s="3"/>
      <c r="AE15" s="3"/>
      <c r="AF15" s="3"/>
    </row>
    <row r="16" spans="1:32" ht="20.25" x14ac:dyDescent="0.25">
      <c r="A16" s="14"/>
      <c r="B16" s="18" t="s">
        <v>20</v>
      </c>
      <c r="C16" s="15"/>
      <c r="D16" s="15"/>
      <c r="E16" s="15"/>
      <c r="F16" s="15"/>
      <c r="G16" s="20"/>
      <c r="H16" s="20"/>
      <c r="I16" s="20"/>
      <c r="J16" s="20"/>
      <c r="K16" s="20"/>
      <c r="L16" s="16"/>
      <c r="M16" s="17"/>
      <c r="N16" s="19">
        <v>38294</v>
      </c>
    </row>
    <row r="17" spans="2:10" ht="81.75" customHeight="1" x14ac:dyDescent="0.25"/>
    <row r="18" spans="2:10" ht="51.75" customHeight="1" x14ac:dyDescent="0.25">
      <c r="B18" s="11" t="s">
        <v>15</v>
      </c>
      <c r="C18" s="11"/>
      <c r="D18" s="11"/>
      <c r="E18" s="11"/>
      <c r="F18" s="11"/>
      <c r="G18" s="11"/>
      <c r="H18" s="11"/>
      <c r="I18" s="11"/>
      <c r="J18" s="12" t="s">
        <v>16</v>
      </c>
    </row>
    <row r="19" spans="2:10" x14ac:dyDescent="0.25">
      <c r="B19" s="10"/>
    </row>
    <row r="20" spans="2:10" x14ac:dyDescent="0.25">
      <c r="B20" s="10"/>
    </row>
    <row r="35" spans="2:2" ht="31.5" x14ac:dyDescent="0.25">
      <c r="B35" s="3" t="s">
        <v>18</v>
      </c>
    </row>
    <row r="36" spans="2:2" x14ac:dyDescent="0.25">
      <c r="B36" s="3" t="s">
        <v>17</v>
      </c>
    </row>
    <row r="37" spans="2:2" x14ac:dyDescent="0.25">
      <c r="B37" s="10"/>
    </row>
  </sheetData>
  <mergeCells count="5">
    <mergeCell ref="G16:K16"/>
    <mergeCell ref="K1:M1"/>
    <mergeCell ref="A3:M3"/>
    <mergeCell ref="A4:M4"/>
    <mergeCell ref="A5:M5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admin</cp:lastModifiedBy>
  <cp:lastPrinted>2026-04-13T13:17:56Z</cp:lastPrinted>
  <dcterms:created xsi:type="dcterms:W3CDTF">2014-01-27T13:34:50Z</dcterms:created>
  <dcterms:modified xsi:type="dcterms:W3CDTF">2026-04-13T13:18:34Z</dcterms:modified>
</cp:coreProperties>
</file>