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РАБОТА\2026\АУКЦИОН\26. Страховка Лагерь 2026\"/>
    </mc:Choice>
  </mc:AlternateContent>
  <xr:revisionPtr revIDLastSave="0" documentId="13_ncr:1_{5173D03C-8CFD-4989-82F7-AAA45BF5138A}" xr6:coauthVersionLast="47" xr6:coauthVersionMax="47" xr10:uidLastSave="{00000000-0000-0000-0000-000000000000}"/>
  <bookViews>
    <workbookView xWindow="420" yWindow="492" windowWidth="22620" windowHeight="11748" xr2:uid="{00000000-000D-0000-FFFF-FFFF00000000}"/>
  </bookViews>
  <sheets>
    <sheet name="Расчет общий" sheetId="9" r:id="rId1"/>
  </sheets>
  <definedNames>
    <definedName name="_xlnm._FilterDatabase" localSheetId="0" hidden="1">'Расчет общий'!$A$3:$L$39</definedName>
    <definedName name="_xlnm.Print_Area" localSheetId="0">'Расчет общий'!$A$1:$L$15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8" i="9" l="1"/>
  <c r="J8" i="9"/>
  <c r="I8" i="9"/>
  <c r="L8" i="9" s="1"/>
  <c r="K8" i="9" l="1"/>
  <c r="L9" i="9"/>
</calcChain>
</file>

<file path=xl/sharedStrings.xml><?xml version="1.0" encoding="utf-8"?>
<sst xmlns="http://schemas.openxmlformats.org/spreadsheetml/2006/main" count="25" uniqueCount="25">
  <si>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</si>
  <si>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</si>
  <si>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</si>
  <si>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</si>
  <si>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</si>
  <si>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t>Номер источника ценовой информации (ИЦИ №i) и цена единицы товара, работы, услуги, представленная i-тым ИЦИ (Цi), руб.</t>
  </si>
  <si>
    <t>Сумма за объем закупаемого товара, руб.</t>
  </si>
  <si>
    <t>ИТОГО:</t>
  </si>
  <si>
    <t>6=3+4+5</t>
  </si>
  <si>
    <t>8 = кол-во ответов ИЦИ</t>
  </si>
  <si>
    <t>9=          /8</t>
  </si>
  <si>
    <t>12=6*7/8</t>
  </si>
  <si>
    <r>
      <rPr>
        <b/>
        <sz val="8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</si>
  <si>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b/>
        <i/>
        <sz val="8"/>
        <rFont val="Times New Roman"/>
        <family val="1"/>
        <charset val="204"/>
      </rPr>
      <t>(не должен превышать 33%)</t>
    </r>
  </si>
  <si>
    <t>Наименьшее значение</t>
  </si>
  <si>
    <t>М.П.</t>
  </si>
  <si>
    <t xml:space="preserve">Начальная (максимальная) цена контракта (далее – НМЦК)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 метод сопоставимых рыночных цен (анализа рынка).
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товаров, работ, услуг, планируемых к закупкам, или при их отсутствии однородных товаров, работ, услуг.
</t>
  </si>
  <si>
    <t>Заказчиком в целях применения метода сопоставимых рыночных цен (анализа рынка) осуществлены следующие действия по получению ценовой информации:
- направлены запросы в адрес пяти потенциальных поставщиков, осуществляющих поставку идентичных товаров, планируемых к закупке, или при их отсутствии однородных товаров. Получено 3 (три) ценовых предложений на запросы заказчика.</t>
  </si>
  <si>
    <t>Обоснование начальной максимальной цены контракта</t>
  </si>
  <si>
    <t>Заместитель директора по АХР</t>
  </si>
  <si>
    <t>_________________И.А. Дунаева</t>
  </si>
  <si>
    <t xml:space="preserve">Оказание услуг по страхованию воспитанников городского оздоровительного лагеря </t>
  </si>
  <si>
    <t>ИЦИ №1 вх.№528  от 17.02.2026.</t>
  </si>
  <si>
    <t>ИЦИ №1 вх.№529 от 17.02.2026</t>
  </si>
  <si>
    <t>ИЦИ №3      вх.№530 от 17.02.2026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</si>
</sst>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"/>
    <numFmt numFmtId="165" formatCode="#\ ##0.00&quot;  &quot;"/>
    <numFmt numFmtId="166" formatCode="#\ ##0.000&quot;  &quot;"/>
    <numFmt numFmtId="167" formatCode="0.000"/>
  </numFmts>
  <fonts count="22" x14ac:knownFonts="1"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8"/>
      <color rgb="FF000000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2" fontId="8" fillId="0" borderId="0" xfId="0" applyNumberFormat="1" applyFont="1" applyAlignment="1">
      <alignment horizontal="center" vertical="center" wrapText="1"/>
    </xf>
    <xf numFmtId="10" fontId="8" fillId="0" borderId="0" xfId="0" applyNumberFormat="1" applyFont="1" applyAlignment="1">
      <alignment horizontal="center" vertical="center" wrapText="1"/>
    </xf>
    <xf numFmtId="0" fontId="8" fillId="0" borderId="0" xfId="0" applyFont="1"/>
    <xf numFmtId="165" fontId="2" fillId="0" borderId="0" xfId="0" applyNumberFormat="1" applyFont="1"/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/>
    <xf numFmtId="0" fontId="8" fillId="0" borderId="0" xfId="0" applyFont="1" applyAlignment="1">
      <alignment horizontal="center" vertical="center"/>
    </xf>
    <xf numFmtId="167" fontId="2" fillId="0" borderId="0" xfId="0" applyNumberFormat="1" applyFont="1"/>
    <xf numFmtId="2" fontId="0" fillId="0" borderId="0" xfId="0" applyNumberFormat="1"/>
    <xf numFmtId="0" fontId="7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top" wrapText="1"/>
    </xf>
    <xf numFmtId="0" fontId="12" fillId="0" borderId="0" xfId="0" applyFont="1"/>
    <xf numFmtId="0" fontId="13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166" fontId="2" fillId="0" borderId="0" xfId="0" applyNumberFormat="1" applyFont="1"/>
    <xf numFmtId="0" fontId="14" fillId="0" borderId="0" xfId="0" applyFont="1"/>
    <xf numFmtId="0" fontId="6" fillId="0" borderId="1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2" fontId="7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horizontal="center" vertical="center" wrapText="1"/>
    </xf>
    <xf numFmtId="10" fontId="7" fillId="0" borderId="4" xfId="0" applyNumberFormat="1" applyFont="1" applyBorder="1" applyAlignment="1">
      <alignment horizontal="center" vertical="center" wrapText="1"/>
    </xf>
    <xf numFmtId="4" fontId="18" fillId="0" borderId="9" xfId="0" applyNumberFormat="1" applyFont="1" applyBorder="1" applyAlignment="1">
      <alignment horizontal="center"/>
    </xf>
    <xf numFmtId="0" fontId="19" fillId="0" borderId="2" xfId="0" applyFont="1" applyBorder="1" applyAlignment="1">
      <alignment horizontal="center" vertical="center" wrapText="1"/>
    </xf>
    <xf numFmtId="0" fontId="19" fillId="0" borderId="0" xfId="0" applyFont="1" applyAlignment="1">
      <alignment wrapText="1"/>
    </xf>
    <xf numFmtId="0" fontId="20" fillId="0" borderId="0" xfId="0" applyFont="1"/>
    <xf numFmtId="0" fontId="21" fillId="0" borderId="0" xfId="0" applyFont="1" applyAlignment="1">
      <alignment horizontal="left" vertical="center" wrapText="1"/>
    </xf>
    <xf numFmtId="2" fontId="10" fillId="0" borderId="0" xfId="0" applyNumberFormat="1" applyFont="1" applyAlignment="1">
      <alignment horizontal="center" vertical="center" wrapText="1"/>
    </xf>
    <xf numFmtId="2" fontId="2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4" fontId="17" fillId="0" borderId="1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wrapText="1"/>
    </xf>
    <xf numFmtId="2" fontId="8" fillId="0" borderId="1" xfId="0" applyNumberFormat="1" applyFont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10" fillId="0" borderId="0" xfId="0" applyFont="1" applyAlignment="1">
      <alignment horizontal="left" vertical="top"/>
    </xf>
    <xf numFmtId="0" fontId="0" fillId="0" borderId="0" xfId="0" applyAlignment="1"/>
    <xf numFmtId="0" fontId="11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5</xdr:row>
      <xdr:rowOff>352425</xdr:rowOff>
    </xdr:from>
    <xdr:to>
      <xdr:col>5</xdr:col>
      <xdr:colOff>561975</xdr:colOff>
      <xdr:row>5</xdr:row>
      <xdr:rowOff>685800</xdr:rowOff>
    </xdr:to>
    <xdr:pic>
      <xdr:nvPicPr>
        <xdr:cNvPr id="3077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4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762500" y="2809875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523875</xdr:rowOff>
    </xdr:from>
    <xdr:to>
      <xdr:col>9</xdr:col>
      <xdr:colOff>866775</xdr:colOff>
      <xdr:row>5</xdr:row>
      <xdr:rowOff>952500</xdr:rowOff>
    </xdr:to>
    <xdr:pic>
      <xdr:nvPicPr>
        <xdr:cNvPr id="3077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35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58050" y="298132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6</xdr:row>
      <xdr:rowOff>4011</xdr:rowOff>
    </xdr:to>
    <xdr:pic>
      <xdr:nvPicPr>
        <xdr:cNvPr id="3077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36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172450" y="3228975"/>
          <a:ext cx="6381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228600</xdr:rowOff>
    </xdr:from>
    <xdr:to>
      <xdr:col>8</xdr:col>
      <xdr:colOff>523875</xdr:colOff>
      <xdr:row>6</xdr:row>
      <xdr:rowOff>428625</xdr:rowOff>
    </xdr:to>
    <xdr:pic>
      <xdr:nvPicPr>
        <xdr:cNvPr id="3077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7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753225" y="379095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2:L37"/>
  <sheetViews>
    <sheetView tabSelected="1" view="pageBreakPreview" topLeftCell="A4" zoomScale="95" zoomScaleNormal="95" zoomScaleSheetLayoutView="95" workbookViewId="0">
      <selection activeCell="G11" sqref="G11"/>
    </sheetView>
  </sheetViews>
  <sheetFormatPr defaultRowHeight="14.4" x14ac:dyDescent="0.3"/>
  <cols>
    <col min="1" max="1" width="3.5546875" customWidth="1"/>
    <col min="2" max="2" width="37.6640625" style="37" customWidth="1"/>
    <col min="3" max="3" width="11.44140625" customWidth="1"/>
    <col min="4" max="4" width="10.88671875" customWidth="1"/>
    <col min="5" max="5" width="10.6640625" customWidth="1"/>
    <col min="6" max="6" width="13.109375" customWidth="1"/>
    <col min="7" max="7" width="9.109375" customWidth="1"/>
    <col min="8" max="8" width="8.88671875" customWidth="1"/>
    <col min="9" max="9" width="10.5546875" customWidth="1"/>
    <col min="10" max="10" width="13.109375" customWidth="1"/>
    <col min="11" max="11" width="11.33203125" customWidth="1"/>
    <col min="12" max="12" width="16.33203125" style="18" customWidth="1"/>
  </cols>
  <sheetData>
    <row r="2" spans="1:12" ht="15.75" customHeight="1" x14ac:dyDescent="0.3">
      <c r="A2" s="60" t="s">
        <v>18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</row>
    <row r="3" spans="1:12" ht="30" customHeight="1" x14ac:dyDescent="0.3">
      <c r="A3" s="53" t="s">
        <v>16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</row>
    <row r="4" spans="1:12" ht="32.4" customHeight="1" x14ac:dyDescent="0.3">
      <c r="A4" s="53" t="s">
        <v>17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19"/>
    </row>
    <row r="5" spans="1:12" s="22" customFormat="1" ht="69" customHeight="1" x14ac:dyDescent="0.3">
      <c r="A5" s="55" t="s">
        <v>0</v>
      </c>
      <c r="B5" s="50" t="s">
        <v>3</v>
      </c>
      <c r="C5" s="64" t="s">
        <v>5</v>
      </c>
      <c r="D5" s="64"/>
      <c r="E5" s="64"/>
      <c r="F5" s="65"/>
      <c r="G5" s="50" t="s">
        <v>4</v>
      </c>
      <c r="H5" s="50" t="s">
        <v>12</v>
      </c>
      <c r="I5" s="52" t="s">
        <v>2</v>
      </c>
      <c r="J5" s="52"/>
      <c r="K5" s="52"/>
      <c r="L5" s="61" t="s">
        <v>6</v>
      </c>
    </row>
    <row r="6" spans="1:12" s="22" customFormat="1" ht="87" customHeight="1" x14ac:dyDescent="0.3">
      <c r="A6" s="56"/>
      <c r="B6" s="63"/>
      <c r="C6" s="44" t="s">
        <v>22</v>
      </c>
      <c r="D6" s="44" t="s">
        <v>23</v>
      </c>
      <c r="E6" s="44" t="s">
        <v>24</v>
      </c>
      <c r="F6" s="23"/>
      <c r="G6" s="51"/>
      <c r="H6" s="51"/>
      <c r="I6" s="5" t="s">
        <v>14</v>
      </c>
      <c r="J6" s="6" t="s">
        <v>1</v>
      </c>
      <c r="K6" s="7" t="s">
        <v>13</v>
      </c>
      <c r="L6" s="62"/>
    </row>
    <row r="7" spans="1:12" ht="52.8" x14ac:dyDescent="0.3">
      <c r="A7" s="24">
        <v>1</v>
      </c>
      <c r="B7" s="35">
        <v>2</v>
      </c>
      <c r="C7" s="24">
        <v>3</v>
      </c>
      <c r="D7" s="24">
        <v>4</v>
      </c>
      <c r="E7" s="24">
        <v>5</v>
      </c>
      <c r="F7" s="24" t="s">
        <v>8</v>
      </c>
      <c r="G7" s="24">
        <v>7</v>
      </c>
      <c r="H7" s="24" t="s">
        <v>9</v>
      </c>
      <c r="I7" s="24" t="s">
        <v>10</v>
      </c>
      <c r="J7" s="25">
        <v>10</v>
      </c>
      <c r="K7" s="24">
        <v>11</v>
      </c>
      <c r="L7" s="26" t="s">
        <v>11</v>
      </c>
    </row>
    <row r="8" spans="1:12" ht="42" x14ac:dyDescent="0.3">
      <c r="A8" s="24">
        <v>1</v>
      </c>
      <c r="B8" s="45" t="s">
        <v>21</v>
      </c>
      <c r="C8" s="46">
        <v>300</v>
      </c>
      <c r="D8" s="47">
        <v>350</v>
      </c>
      <c r="E8" s="47">
        <v>330</v>
      </c>
      <c r="F8" s="29">
        <f t="shared" ref="F8" si="0">SUM(C8:E8)</f>
        <v>980</v>
      </c>
      <c r="G8" s="48">
        <v>200</v>
      </c>
      <c r="H8" s="24">
        <v>3</v>
      </c>
      <c r="I8" s="28">
        <f>MIN(C8:E8)</f>
        <v>300</v>
      </c>
      <c r="J8" s="29">
        <f t="shared" ref="J8" si="1">STDEV(C8:E8)</f>
        <v>25.17</v>
      </c>
      <c r="K8" s="30">
        <f t="shared" ref="K8" si="2">J8/I8</f>
        <v>8.3900000000000002E-2</v>
      </c>
      <c r="L8" s="43">
        <f t="shared" ref="L8" si="3">G8*I8</f>
        <v>60000</v>
      </c>
    </row>
    <row r="9" spans="1:12" ht="14.25" customHeight="1" x14ac:dyDescent="0.3">
      <c r="A9" s="8"/>
      <c r="B9" s="36"/>
      <c r="C9" s="31"/>
      <c r="D9" s="31"/>
      <c r="E9" s="31"/>
      <c r="F9" s="32"/>
      <c r="G9" s="15"/>
      <c r="H9" s="27"/>
      <c r="I9" s="32"/>
      <c r="J9" s="32"/>
      <c r="K9" s="33" t="s">
        <v>7</v>
      </c>
      <c r="L9" s="34">
        <f>SUM(L8:L8)</f>
        <v>60000</v>
      </c>
    </row>
    <row r="10" spans="1:12" ht="13.5" customHeight="1" x14ac:dyDescent="0.3">
      <c r="A10" s="10"/>
      <c r="B10" s="38"/>
      <c r="C10" s="39"/>
      <c r="D10" s="39"/>
      <c r="E10" s="40"/>
      <c r="F10" s="1"/>
      <c r="G10" s="20"/>
      <c r="H10" s="9"/>
      <c r="I10" s="1"/>
      <c r="J10" s="1"/>
      <c r="K10" s="2"/>
    </row>
    <row r="11" spans="1:12" x14ac:dyDescent="0.3">
      <c r="A11" s="10"/>
      <c r="B11" s="41" t="s">
        <v>19</v>
      </c>
      <c r="C11" s="58" t="s">
        <v>20</v>
      </c>
      <c r="D11" s="59"/>
      <c r="E11" s="59"/>
      <c r="F11" s="3"/>
      <c r="G11" s="3"/>
      <c r="H11" s="9"/>
      <c r="I11" s="1"/>
      <c r="J11" s="1"/>
      <c r="K11" s="2"/>
    </row>
    <row r="12" spans="1:12" x14ac:dyDescent="0.3">
      <c r="A12" s="3"/>
      <c r="C12" s="42" t="s">
        <v>15</v>
      </c>
      <c r="I12" s="3"/>
      <c r="J12" s="3"/>
      <c r="K12" s="11"/>
    </row>
    <row r="13" spans="1:12" x14ac:dyDescent="0.3">
      <c r="B13" s="57"/>
      <c r="C13" s="57"/>
      <c r="D13" s="57"/>
      <c r="E13" s="4"/>
      <c r="F13" s="4"/>
      <c r="G13" s="21"/>
      <c r="H13" s="13"/>
      <c r="I13" s="4"/>
      <c r="J13" s="4"/>
    </row>
    <row r="14" spans="1:12" x14ac:dyDescent="0.3">
      <c r="A14" s="12"/>
      <c r="B14" s="57"/>
      <c r="C14" s="57"/>
      <c r="D14" s="57"/>
      <c r="E14" s="4"/>
      <c r="F14" s="4"/>
      <c r="G14" s="21"/>
      <c r="H14" s="13"/>
      <c r="I14" s="4"/>
      <c r="J14" s="4"/>
      <c r="K14" s="3"/>
    </row>
    <row r="15" spans="1:12" x14ac:dyDescent="0.3">
      <c r="A15" s="12"/>
      <c r="H15" s="3"/>
      <c r="I15" s="3"/>
      <c r="J15" s="3"/>
      <c r="K15" s="3"/>
    </row>
    <row r="16" spans="1:12" x14ac:dyDescent="0.3">
      <c r="A16" s="12"/>
      <c r="H16" s="3"/>
      <c r="I16" s="3"/>
      <c r="J16" s="3"/>
      <c r="K16" s="3"/>
    </row>
    <row r="17" spans="1:5" x14ac:dyDescent="0.3">
      <c r="A17" s="15"/>
      <c r="B17" s="16"/>
      <c r="C17" s="49"/>
      <c r="D17" s="49"/>
      <c r="E17" s="49"/>
    </row>
    <row r="25" spans="1:5" x14ac:dyDescent="0.3">
      <c r="E25" s="17"/>
    </row>
    <row r="26" spans="1:5" x14ac:dyDescent="0.3">
      <c r="E26" s="17"/>
    </row>
    <row r="27" spans="1:5" x14ac:dyDescent="0.3">
      <c r="E27" s="17"/>
    </row>
    <row r="28" spans="1:5" x14ac:dyDescent="0.3">
      <c r="E28" s="17"/>
    </row>
    <row r="29" spans="1:5" x14ac:dyDescent="0.3">
      <c r="E29" s="17"/>
    </row>
    <row r="30" spans="1:5" x14ac:dyDescent="0.3">
      <c r="E30" s="17"/>
    </row>
    <row r="31" spans="1:5" x14ac:dyDescent="0.3">
      <c r="E31" s="17"/>
    </row>
    <row r="32" spans="1:5" x14ac:dyDescent="0.3">
      <c r="E32" s="17"/>
    </row>
    <row r="33" spans="5:6" x14ac:dyDescent="0.3">
      <c r="E33" s="17"/>
    </row>
    <row r="34" spans="5:6" x14ac:dyDescent="0.3">
      <c r="E34" s="17"/>
    </row>
    <row r="35" spans="5:6" x14ac:dyDescent="0.3">
      <c r="E35" s="17"/>
    </row>
    <row r="36" spans="5:6" x14ac:dyDescent="0.3">
      <c r="E36" s="17"/>
    </row>
    <row r="37" spans="5:6" x14ac:dyDescent="0.3">
      <c r="F37" s="14"/>
    </row>
  </sheetData>
  <mergeCells count="14">
    <mergeCell ref="A2:L2"/>
    <mergeCell ref="A3:L3"/>
    <mergeCell ref="L5:L6"/>
    <mergeCell ref="B5:B6"/>
    <mergeCell ref="C5:F5"/>
    <mergeCell ref="C17:E17"/>
    <mergeCell ref="G5:G6"/>
    <mergeCell ref="H5:H6"/>
    <mergeCell ref="I5:K5"/>
    <mergeCell ref="A4:K4"/>
    <mergeCell ref="A5:A6"/>
    <mergeCell ref="B13:D13"/>
    <mergeCell ref="B14:D14"/>
    <mergeCell ref="C11:E11"/>
  </mergeCells>
  <printOptions horizontalCentered="1"/>
  <pageMargins left="0" right="0" top="0.39370078740157483" bottom="0.39370078740157483" header="0" footer="0"/>
  <pageSetup paperSize="9" scale="9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общий</vt:lpstr>
      <vt:lpstr>'Расчет общий'!Область_печати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Admin</cp:lastModifiedBy>
  <cp:lastPrinted>2026-03-30T13:50:05Z</cp:lastPrinted>
  <dcterms:created xsi:type="dcterms:W3CDTF">2011-08-15T06:57:36Z</dcterms:created>
  <dcterms:modified xsi:type="dcterms:W3CDTF">2026-03-30T13:50:08Z</dcterms:modified>
</cp:coreProperties>
</file>