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/>
  <xr:revisionPtr revIDLastSave="0" documentId="13_ncr:1_{9D9BBA4D-C8CC-4BC0-9537-CBBC56E53CF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definedNames>
    <definedName name="_xlnm.Print_Area" localSheetId="0">Лист1!$A$1:$N$9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8" i="1" l="1"/>
  <c r="N8" i="1" s="1"/>
  <c r="N9" i="1" s="1"/>
  <c r="H8" i="1" l="1"/>
  <c r="L8" i="1"/>
  <c r="M8" i="1" l="1"/>
</calcChain>
</file>

<file path=xl/sharedStrings.xml><?xml version="1.0" encoding="utf-8"?>
<sst xmlns="http://schemas.openxmlformats.org/spreadsheetml/2006/main" count="25" uniqueCount="25">
  <si>
    <t>Определение и обоснование НМЦК методом сопоставимых рыночных цен (анализ рынка)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</si>
  <si>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</si>
  <si>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</si>
  <si>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</si>
  <si>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</si>
  <si>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</si>
  <si>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</si>
  <si>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</si>
  <si>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</si>
  <si>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</si>
  <si>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</si>
  <si>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</si>
  <si>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</si>
  <si>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</si>
  <si>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8=3+4+5+6+7</t>
  </si>
  <si>
    <t>10 = кол-во ответов ИЦИ</t>
  </si>
  <si>
    <t>11=          /10</t>
  </si>
  <si>
    <t>14=8*9/10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</si>
  <si>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</si>
  <si>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r>
      <t xml:space="preserve">Начальная (максимальная) цена контракта (начальная сумма цен единицы товара, работы, услуги) определена и обоснована в соответствии с требованиями статьи 22 Закона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исполнителем)», посредством применения следующего метода или нескольких следующих методов: </t>
    </r>
    <r>
      <rPr>
        <b/>
        <sz val="11"/>
        <color indexed="8"/>
        <rFont val="Times New Roman"/>
        <family val="1"/>
        <charset val="204"/>
      </rPr>
      <t>метод сопоставимых рыночных цен (анализа рынка)</t>
    </r>
    <r>
      <rPr>
        <sz val="11"/>
        <color indexed="8"/>
        <rFont val="Times New Roman"/>
        <family val="1"/>
        <charset val="204"/>
      </rPr>
      <t>.
Расчет цены единицы товара произведен на основании информации о рыночных ценах и анализа полученных коммерческих предложений от поставщиков с учетом Постановления Правительства Санкт-Петербурга от 15.06.2016 N 489 "Об утверждении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услуг)".
В соответствии с п. 3.7.1 Методических рекомендаций направлены запросы о предоставлении ценовой информации 5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доступе. На запросы о предоставлении ценовой информации получены ценовые предложения от трех поставщиков, обладающими опытом поставки соответствующего товара, информация о котором имеется в свободном доступе. Начальная (максимальная) цена контракта НМЦК рассчитана Заказчиком по формуле, определенной п. 3.21 Методических рекомендаций.
Коэффициент вариации цены согласно расчетам, приведенным в таблице, не превышает 33%, поставку товаров принято считать однородной, проведение дополнительного исследования 
не требуется.</t>
    </r>
  </si>
  <si>
    <t xml:space="preserve"> руб. </t>
  </si>
  <si>
    <t>Начальная (максимальная) цена контракта, руб.</t>
  </si>
  <si>
    <t>"УТВЕРЖДАЮ"
Заведующий ГБДОУ детский сад №140
Выборгского района Санкт-Петербурга
__________________ /М.В. Крюкова/
"____" _________________ 2026 г.</t>
  </si>
  <si>
    <t>Техническое обслуживание системы технической вентиляции</t>
  </si>
  <si>
    <t>на выполнение работ по техническому обслуживанию системы технической вентиляции для нужд ГБДОУ детский сад № 140 
комбинированного вида Выборгского района Санкт-Петербурга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</si>
</sst>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11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1" xfId="0" applyFont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10" fontId="6" fillId="0" borderId="1" xfId="0" applyNumberFormat="1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 wrapText="1"/>
    </xf>
    <xf numFmtId="4" fontId="3" fillId="2" borderId="1" xfId="0" applyNumberFormat="1" applyFont="1" applyFill="1" applyBorder="1" applyAlignment="1">
      <alignment vertical="center" wrapText="1"/>
    </xf>
    <xf numFmtId="4" fontId="9" fillId="3" borderId="1" xfId="0" applyNumberFormat="1" applyFont="1" applyFill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10" fillId="0" borderId="0" xfId="0" applyFont="1"/>
    <xf numFmtId="0" fontId="0" fillId="0" borderId="0" xfId="0" applyBorder="1"/>
    <xf numFmtId="0" fontId="9" fillId="3" borderId="1" xfId="0" applyFont="1" applyFill="1" applyBorder="1" applyAlignment="1">
      <alignment horizontal="left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4" fontId="0" fillId="0" borderId="0" xfId="0" applyNumberFormat="1"/>
    <xf numFmtId="0" fontId="1" fillId="0" borderId="1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right" wrapText="1"/>
    </xf>
    <xf numFmtId="0" fontId="0" fillId="0" borderId="0" xfId="0" applyAlignment="1">
      <alignment horizontal="right"/>
    </xf>
    <xf numFmtId="0" fontId="4" fillId="0" borderId="0" xfId="0" applyFont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123826</xdr:colOff>
      <xdr:row>5</xdr:row>
      <xdr:rowOff>101122</xdr:rowOff>
    </xdr:from>
    <xdr:to>
      <xdr:col>7</xdr:col>
      <xdr:colOff>752476</xdr:colOff>
      <xdr:row>5</xdr:row>
      <xdr:rowOff>695325</xdr:rowOff>
    </xdr:to>
    <xdr:pic>
      <xdr:nvPicPr>
        <xdr:cNvPr id="102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819776" y="2806222"/>
          <a:ext cx="628650" cy="59420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5</xdr:row>
      <xdr:rowOff>276225</xdr:rowOff>
    </xdr:from>
    <xdr:to>
      <xdr:col>13</xdr:col>
      <xdr:colOff>1000125</xdr:colOff>
      <xdr:row>5</xdr:row>
      <xdr:rowOff>809625</xdr:rowOff>
    </xdr:to>
    <xdr:pic>
      <xdr:nvPicPr>
        <xdr:cNvPr id="1026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706100" y="2981325"/>
          <a:ext cx="942975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5</xdr:row>
      <xdr:rowOff>504825</xdr:rowOff>
    </xdr:from>
    <xdr:to>
      <xdr:col>11</xdr:col>
      <xdr:colOff>771525</xdr:colOff>
      <xdr:row>6</xdr:row>
      <xdr:rowOff>0</xdr:rowOff>
    </xdr:to>
    <xdr:pic>
      <xdr:nvPicPr>
        <xdr:cNvPr id="1027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53475" y="3209925"/>
          <a:ext cx="7429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104775</xdr:colOff>
      <xdr:row>5</xdr:row>
      <xdr:rowOff>647700</xdr:rowOff>
    </xdr:from>
    <xdr:to>
      <xdr:col>12</xdr:col>
      <xdr:colOff>1047750</xdr:colOff>
      <xdr:row>5</xdr:row>
      <xdr:rowOff>847725</xdr:rowOff>
    </xdr:to>
    <xdr:pic>
      <xdr:nvPicPr>
        <xdr:cNvPr id="102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667875" y="3352800"/>
          <a:ext cx="9429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6</xdr:row>
      <xdr:rowOff>104775</xdr:rowOff>
    </xdr:from>
    <xdr:to>
      <xdr:col>10</xdr:col>
      <xdr:colOff>619125</xdr:colOff>
      <xdr:row>6</xdr:row>
      <xdr:rowOff>561975</xdr:rowOff>
    </xdr:to>
    <xdr:pic>
      <xdr:nvPicPr>
        <xdr:cNvPr id="102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962900" y="3619500"/>
          <a:ext cx="39052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4</xdr:row>
      <xdr:rowOff>28575</xdr:rowOff>
    </xdr:from>
    <xdr:to>
      <xdr:col>13</xdr:col>
      <xdr:colOff>514350</xdr:colOff>
      <xdr:row>4</xdr:row>
      <xdr:rowOff>266700</xdr:rowOff>
    </xdr:to>
    <xdr:pic>
      <xdr:nvPicPr>
        <xdr:cNvPr id="10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687050" y="21812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304800</xdr:colOff>
      <xdr:row>8</xdr:row>
      <xdr:rowOff>9525</xdr:rowOff>
    </xdr:from>
    <xdr:to>
      <xdr:col>12</xdr:col>
      <xdr:colOff>838200</xdr:colOff>
      <xdr:row>9</xdr:row>
      <xdr:rowOff>0</xdr:rowOff>
    </xdr:to>
    <xdr:pic>
      <xdr:nvPicPr>
        <xdr:cNvPr id="1031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848850" y="5886450"/>
          <a:ext cx="5334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2"/>
  <sheetViews>
    <sheetView tabSelected="1" topLeftCell="A2" workbookViewId="0">
      <selection activeCell="A4" sqref="A4:N4"/>
    </sheetView>
  </sheetViews>
  <sheetFormatPr defaultRowHeight="15" x14ac:dyDescent="0.25"/>
  <cols>
    <col min="1" max="1" width="4.42578125" customWidth="1"/>
    <col min="2" max="2" width="31.140625" customWidth="1"/>
    <col min="3" max="3" width="11.42578125" customWidth="1"/>
    <col min="4" max="4" width="11" customWidth="1"/>
    <col min="5" max="5" width="11.7109375" customWidth="1"/>
    <col min="6" max="6" width="10.140625" customWidth="1"/>
    <col min="8" max="8" width="12.5703125" customWidth="1"/>
    <col min="11" max="11" width="14.5703125" customWidth="1"/>
    <col min="12" max="12" width="12.5703125" customWidth="1"/>
    <col min="13" max="13" width="16.5703125" customWidth="1"/>
    <col min="14" max="14" width="15.42578125" customWidth="1"/>
  </cols>
  <sheetData>
    <row r="1" spans="1:16" ht="92.25" customHeight="1" x14ac:dyDescent="0.25">
      <c r="L1" s="23" t="s">
        <v>22</v>
      </c>
      <c r="M1" s="24"/>
      <c r="N1" s="24"/>
    </row>
    <row r="2" spans="1:16" ht="20.25" customHeight="1" x14ac:dyDescent="0.25">
      <c r="A2" s="25" t="s">
        <v>0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</row>
    <row r="3" spans="1:16" ht="33" customHeight="1" x14ac:dyDescent="0.25">
      <c r="A3" s="25" t="s">
        <v>24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19"/>
    </row>
    <row r="4" spans="1:16" s="15" customFormat="1" ht="239.25" customHeight="1" x14ac:dyDescent="0.25">
      <c r="A4" s="26" t="s">
        <v>19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</row>
    <row r="5" spans="1:16" ht="43.5" customHeight="1" x14ac:dyDescent="0.25">
      <c r="A5" s="28" t="s">
        <v>1</v>
      </c>
      <c r="B5" s="29" t="s">
        <v>2</v>
      </c>
      <c r="C5" s="30" t="s">
        <v>3</v>
      </c>
      <c r="D5" s="30"/>
      <c r="E5" s="30"/>
      <c r="F5" s="30"/>
      <c r="G5" s="30"/>
      <c r="H5" s="30"/>
      <c r="I5" s="29" t="s">
        <v>4</v>
      </c>
      <c r="J5" s="29" t="s">
        <v>5</v>
      </c>
      <c r="K5" s="31" t="s">
        <v>6</v>
      </c>
      <c r="L5" s="31"/>
      <c r="M5" s="31"/>
      <c r="N5" s="7" t="s">
        <v>20</v>
      </c>
    </row>
    <row r="6" spans="1:16" ht="69" customHeight="1" x14ac:dyDescent="0.25">
      <c r="A6" s="28"/>
      <c r="B6" s="29"/>
      <c r="C6" s="22" t="s">
        <v>7</v>
      </c>
      <c r="D6" s="22" t="s">
        <v>8</v>
      </c>
      <c r="E6" s="22" t="s">
        <v>9</v>
      </c>
      <c r="F6" s="22" t="s">
        <v>10</v>
      </c>
      <c r="G6" s="22" t="s">
        <v>11</v>
      </c>
      <c r="H6" s="1"/>
      <c r="I6" s="29"/>
      <c r="J6" s="29"/>
      <c r="K6" s="8" t="s">
        <v>12</v>
      </c>
      <c r="L6" s="9" t="s">
        <v>13</v>
      </c>
      <c r="M6" s="10" t="s">
        <v>18</v>
      </c>
      <c r="N6" s="11"/>
    </row>
    <row r="7" spans="1:16" ht="50.25" customHeight="1" x14ac:dyDescent="0.25">
      <c r="A7" s="2">
        <v>1</v>
      </c>
      <c r="B7" s="2">
        <v>2</v>
      </c>
      <c r="C7" s="2">
        <v>3</v>
      </c>
      <c r="D7" s="2">
        <v>4</v>
      </c>
      <c r="E7" s="2">
        <v>5</v>
      </c>
      <c r="F7" s="2">
        <v>6</v>
      </c>
      <c r="G7" s="2">
        <v>7</v>
      </c>
      <c r="H7" s="2" t="s">
        <v>14</v>
      </c>
      <c r="I7" s="2">
        <v>9</v>
      </c>
      <c r="J7" s="2" t="s">
        <v>15</v>
      </c>
      <c r="K7" s="3" t="s">
        <v>16</v>
      </c>
      <c r="L7" s="3">
        <v>12</v>
      </c>
      <c r="M7" s="3">
        <v>13</v>
      </c>
      <c r="N7" s="2" t="s">
        <v>17</v>
      </c>
    </row>
    <row r="8" spans="1:16" s="14" customFormat="1" ht="25.5" x14ac:dyDescent="0.25">
      <c r="A8" s="18">
        <v>1</v>
      </c>
      <c r="B8" s="16" t="s">
        <v>23</v>
      </c>
      <c r="C8" s="12">
        <v>7000</v>
      </c>
      <c r="D8" s="12">
        <v>8300</v>
      </c>
      <c r="E8" s="12">
        <v>9000</v>
      </c>
      <c r="F8" s="12"/>
      <c r="G8" s="12"/>
      <c r="H8" s="13">
        <f>C8+D8+E8+F8+G8</f>
        <v>24300</v>
      </c>
      <c r="I8" s="4">
        <v>8</v>
      </c>
      <c r="J8" s="2">
        <v>3</v>
      </c>
      <c r="K8" s="4">
        <f>ROUND((C8+D8+E8+F8+G8)/J8,2)</f>
        <v>8100</v>
      </c>
      <c r="L8" s="4">
        <f>STDEV(C8:G8)</f>
        <v>1014.8891565092219</v>
      </c>
      <c r="M8" s="5">
        <f>L8/K8</f>
        <v>0.1252949575937311</v>
      </c>
      <c r="N8" s="6">
        <f>I8*K8</f>
        <v>64800</v>
      </c>
      <c r="O8"/>
      <c r="P8"/>
    </row>
    <row r="9" spans="1:16" x14ac:dyDescent="0.25">
      <c r="A9" s="27" t="s">
        <v>21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1"/>
      <c r="N9" s="17">
        <f>SUM(N8:N8)</f>
        <v>64800</v>
      </c>
    </row>
    <row r="12" spans="1:16" x14ac:dyDescent="0.25">
      <c r="C12" s="20"/>
    </row>
  </sheetData>
  <mergeCells count="11">
    <mergeCell ref="L1:N1"/>
    <mergeCell ref="A3:N3"/>
    <mergeCell ref="A2:N2"/>
    <mergeCell ref="A4:N4"/>
    <mergeCell ref="A9:L9"/>
    <mergeCell ref="A5:A6"/>
    <mergeCell ref="B5:B6"/>
    <mergeCell ref="C5:H5"/>
    <mergeCell ref="I5:I6"/>
    <mergeCell ref="J5:J6"/>
    <mergeCell ref="K5:M5"/>
  </mergeCells>
  <phoneticPr fontId="0" type="noConversion"/>
  <pageMargins left="0.59055118110236227" right="0.39370078740157483" top="0.59055118110236227" bottom="0.59055118110236227" header="0.31496062992125984" footer="0.31496062992125984"/>
  <pageSetup paperSize="9" scale="75" orientation="landscape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2024-02-16T06:20:45Z</cp:lastPrinted>
  <dcterms:created xsi:type="dcterms:W3CDTF">2015-06-05T18:19:34Z</dcterms:created>
  <dcterms:modified xsi:type="dcterms:W3CDTF">2026-04-28T12:09:07Z</dcterms:modified>
</cp:coreProperties>
</file>