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Авиа_Ташкент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<sst xmlns="http://schemas.openxmlformats.org/spreadsheetml/2006/main" count="23" uniqueCount="23">
  <si>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</si>
  <si>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</si>
  <si>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</si>
  <si>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</si>
  <si>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</si>
  <si>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</si>
  <si>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</si>
  <si>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</si>
  <si>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</si>
  <si>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</si>
  <si>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</si>
  <si>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</si>
  <si>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</si>
  <si>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</si>
  <si>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</si>
  <si>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</si>
  <si>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</si>
  <si>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>Дата расчета 29.04.2026 г.</t>
  </si>
  <si>
    <t xml:space="preserve">Обоснование (начальной) максимальной цены контракта </t>
  </si>
  <si>
    <t xml:space="preserve">Услуги бронирования и оформления  авиабилетов для  проезда участника XXVII Международного театрального фестиваля «Молодежь.Театр.Фест»  - Театр-студия "Другие звери" (г. Ташкент) </t>
  </si>
  <si>
    <t xml:space="preserve">ИЦИ № 1
Вх. 466 от 29.04.26 </t>
  </si>
  <si>
    <t xml:space="preserve">ИЦИ № 2
Вх. 467 от 29.04.26 </t>
  </si>
  <si>
    <t xml:space="preserve">ИЦИ № 3
Вх. 468 от 29.04.26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</si>
</sst>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13855</xdr:colOff>
      <xdr:row>4</xdr:row>
      <xdr:rowOff>658957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8746" y="3360593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zoomScale="110" zoomScaleNormal="110" zoomScaleSheetLayoutView="50" workbookViewId="0">
      <selection sqref="A1:M1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6" customWidth="1"/>
    <col min="4" max="4" width="8.5546875" style="6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799999999999997" customHeight="1" x14ac:dyDescent="0.4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0.6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4" t="s">
        <v>9</v>
      </c>
      <c r="D5" s="14" t="s">
        <v>10</v>
      </c>
      <c r="E5" s="15" t="s">
        <v>20</v>
      </c>
      <c r="F5" s="15" t="s">
        <v>21</v>
      </c>
      <c r="G5" s="15" t="s">
        <v>22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52.8" customHeight="1" x14ac:dyDescent="0.4">
      <c r="A7" s="7">
        <v>1</v>
      </c>
      <c r="B7" s="22" t="s">
        <v>15</v>
      </c>
      <c r="C7" s="12" t="s">
        <v>5</v>
      </c>
      <c r="D7" s="12">
        <v>1</v>
      </c>
      <c r="E7" s="23">
        <v>280915.38</v>
      </c>
      <c r="F7" s="26">
        <v>296894</v>
      </c>
      <c r="G7" s="26">
        <v>293985</v>
      </c>
      <c r="H7" s="18">
        <f>SUM(E7:G7)</f>
        <v>871794.38</v>
      </c>
      <c r="I7" s="19">
        <f>COUNT(E7:G7)</f>
        <v>3</v>
      </c>
      <c r="J7" s="20">
        <f>IF(ISERR(AVERAGE(E7:G7)),"",AVERAGE(E7:G7))</f>
        <v>290598.12666666665</v>
      </c>
      <c r="K7" s="20">
        <f>IF(ISERR(STDEV(E7:G7)),"",STDEV(E7:G7))</f>
        <v>8510.714277199846</v>
      </c>
      <c r="L7" s="21">
        <f t="shared" ref="L7" si="0">IF(ISERR(K7/J7),"",K7/J7)</f>
        <v>2.9286886239848826E-2</v>
      </c>
      <c r="M7" s="18">
        <f>E7</f>
        <v>280915.38</v>
      </c>
    </row>
    <row r="8" spans="1:16119" s="4" customFormat="1" ht="28.8" customHeight="1" x14ac:dyDescent="0.4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280915.38</v>
      </c>
    </row>
    <row r="9" spans="1:16119" ht="37.799999999999997" customHeight="1" x14ac:dyDescent="0.4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4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4">
      <c r="A11" s="8" t="s">
        <v>2</v>
      </c>
      <c r="B11" s="11"/>
      <c r="C11" s="11"/>
      <c r="D11" s="11"/>
      <c r="E11" s="8"/>
      <c r="F11" s="8"/>
      <c r="G11" s="8"/>
      <c r="H11" s="8"/>
    </row>
    <row r="12" spans="1:16119" ht="23.25" customHeight="1" x14ac:dyDescent="0.4">
      <c r="A12" s="8" t="s">
        <v>17</v>
      </c>
      <c r="B12" s="11"/>
      <c r="C12" s="8"/>
      <c r="D12" s="8"/>
      <c r="E12" s="8"/>
      <c r="F12" s="8"/>
      <c r="G12" s="8"/>
      <c r="H12" s="8"/>
    </row>
    <row r="13" spans="1:16119" s="2" customFormat="1" ht="15.75" customHeight="1" x14ac:dyDescent="0.4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4">
      <c r="A14" s="3"/>
      <c r="B14" s="9"/>
      <c r="C14" s="3"/>
      <c r="D14" s="3"/>
      <c r="E14" s="3"/>
      <c r="F14" s="3"/>
      <c r="G14" s="3"/>
      <c r="H14" s="3"/>
    </row>
    <row r="15" spans="1:16119" x14ac:dyDescent="0.4">
      <c r="A15" s="3"/>
      <c r="B15" s="3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x14ac:dyDescent="0.4">
      <c r="B28" s="3"/>
      <c r="C28" s="3"/>
      <c r="D28" s="3"/>
    </row>
    <row r="29" spans="1:8" x14ac:dyDescent="0.4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2026-04-29T09:03:56Z</dcterms:modified>
</cp:coreProperties>
</file>