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mahr\Desktop\тюз\апрель\грунт\"/>
    </mc:Choice>
  </mc:AlternateContent>
  <bookViews>
    <workbookView showHorizontalScroll="0" showVerticalScroll="0" showSheetTabs="0" xWindow="0" yWindow="0" windowWidth="19200" windowHeight="7845"/>
  </bookViews>
  <sheets>
    <sheet name="закупка" sheetId="1" r:id="rId1"/>
  </sheets>
  <definedNames>
    <definedName name="_xlnm.Print_Area" localSheetId="0">закупка!$A$1:$P$13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8" i="1" l="1"/>
  <c r="L9" i="1"/>
  <c r="M9" i="1" s="1"/>
  <c r="L10" i="1"/>
  <c r="K8" i="1"/>
  <c r="K9" i="1"/>
  <c r="I8" i="1"/>
  <c r="I9" i="1"/>
  <c r="M8" i="1"/>
  <c r="O8" i="1"/>
  <c r="O9" i="1"/>
  <c r="O10" i="1"/>
  <c r="P9" i="1" l="1"/>
  <c r="P8" i="1" l="1"/>
  <c r="O7" i="1" l="1"/>
  <c r="I10" i="1" l="1"/>
  <c r="J10" i="1"/>
  <c r="K10" i="1"/>
  <c r="M10" i="1"/>
  <c r="P10" i="1"/>
  <c r="P7" i="1" l="1"/>
  <c r="P11" i="1" s="1"/>
  <c r="K7" i="1" l="1"/>
  <c r="L7" i="1"/>
  <c r="J7" i="1"/>
  <c r="I7" i="1"/>
  <c r="M7" i="1" l="1"/>
</calcChain>
</file>

<file path=xl/sharedStrings.xml><?xml version="1.0" encoding="utf-8"?>
<sst xmlns="http://schemas.openxmlformats.org/spreadsheetml/2006/main" count="47" uniqueCount="39">
  <si>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</si>
  <si>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</si>
  <si>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</si>
  <si>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</si>
  <si>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</si>
  <si>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</si>
  <si>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</si>
  <si>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</si>
  <si>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</t>
  </si>
  <si>
    <t xml:space="preserve">n - кол-во значений, используемых в расчете </t>
  </si>
  <si>
    <t>Минимальная цена единицы, принятая для расчета НМЦК, руб.</t>
  </si>
  <si>
    <t xml:space="preserve">Н(М)ЦК , рублей                </t>
  </si>
  <si>
    <t xml:space="preserve">Используемый метод определения  (Н(М)ЦК) </t>
  </si>
  <si>
    <t>-</t>
  </si>
  <si>
    <t>ОКПД2/КТРУ/ККН</t>
  </si>
  <si>
    <t>Начальная (максимальная) цена контракта (Н(М)ЦК)</t>
  </si>
  <si>
    <t>Предельная цена в соответствии с распоряжением КГЗ № 100-р (по состоянию цен на 11.07.2025)</t>
  </si>
  <si>
    <t>Национальный режим при осуществлении закупок товаров по Постановления Правительства РФ № 1875 от 23.12. 2024 года</t>
  </si>
  <si>
    <t>2</t>
  </si>
  <si>
    <t>Обоснование начальной (максимальной) цены контракта (Н(М)ЦК) на поставку товаров по уходу за растениями</t>
  </si>
  <si>
    <t>3</t>
  </si>
  <si>
    <t>Заказчиком были направлены 6 запросов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</t>
  </si>
  <si>
    <t>шт</t>
  </si>
  <si>
    <t>ОКПД2  08.12.22.119/ КТРУ - нет / ККН - нет</t>
  </si>
  <si>
    <t>ОКПД2  08.92.10.113/ КТРУ - нет / ККН - нет</t>
  </si>
  <si>
    <t>ОКПД2 08.99.29.240/ КТРУ - нет / ККН - нет</t>
  </si>
  <si>
    <t>Коды ОКПД 2: 08.12.22.119, 08.92.10.113, 08.99.29.240, 20.15.80.190 не включены в Приложения №1 и №2 Постановления №1875.от 23.12. 2024 года</t>
  </si>
  <si>
    <t>ОКПД2 20.15.80.190/ КТРУ - нет / ККН - нет</t>
  </si>
  <si>
    <t xml:space="preserve">Национальный режим при осуществлении закупок товаров по Постановления Правительства РФ № 1875 от 23.12. 2024 </t>
  </si>
  <si>
    <t>не включен в             Приложение №1 и Приложение №2</t>
  </si>
  <si>
    <t xml:space="preserve">Грунт Керамзитовый </t>
  </si>
  <si>
    <t xml:space="preserve">Грунт для растений </t>
  </si>
  <si>
    <t>Перлит для растений и цветов агроперлит</t>
  </si>
  <si>
    <t>органоминеральное удобрение</t>
  </si>
  <si>
    <r>
      <t xml:space="preserve">V - коэф-нт вариации </t>
    </r>
    <r>
      <rPr>
        <i/>
        <sz val="12"/>
        <rFont val="Times New Roman"/>
        <family val="1"/>
        <charset val="204"/>
      </rPr>
      <t>(не должен превышать 33%)</t>
    </r>
  </si>
  <si>
    <t xml:space="preserve">ИЦИ № 1
Вх.КП 460 от 28.04.26
 </t>
  </si>
  <si>
    <t>ИЦИ № 2
Вх.КП 461 от 28.04.26</t>
  </si>
  <si>
    <t>ИЦИ № 3
КП Вх.КП 462 от 28.04.26</t>
  </si>
  <si>
    <t xml:space="preserve"> Ф.И.О. исполнителя:  Жукова Н.В.                                                                                                         Дата составления расчета: 28.04.2026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</si>
</sst>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3" fillId="0" borderId="17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5" fillId="0" borderId="0" xfId="0" applyFont="1" applyAlignment="1"/>
    <xf numFmtId="0" fontId="5" fillId="0" borderId="0" xfId="0" applyFont="1" applyAlignment="1">
      <alignment vertical="top"/>
    </xf>
    <xf numFmtId="10" fontId="5" fillId="0" borderId="0" xfId="0" applyNumberFormat="1" applyFont="1" applyAlignment="1">
      <alignment vertical="top"/>
    </xf>
    <xf numFmtId="0" fontId="6" fillId="0" borderId="4" xfId="0" applyFont="1" applyFill="1" applyBorder="1" applyAlignment="1">
      <alignment vertical="top" wrapText="1"/>
    </xf>
    <xf numFmtId="4" fontId="6" fillId="0" borderId="2" xfId="0" applyNumberFormat="1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164" fontId="6" fillId="0" borderId="2" xfId="0" applyNumberFormat="1" applyFont="1" applyFill="1" applyBorder="1" applyAlignment="1">
      <alignment vertical="top" wrapText="1"/>
    </xf>
    <xf numFmtId="49" fontId="6" fillId="0" borderId="2" xfId="0" applyNumberFormat="1" applyFont="1" applyFill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4" fontId="6" fillId="0" borderId="5" xfId="0" applyNumberFormat="1" applyFont="1" applyFill="1" applyBorder="1" applyAlignment="1">
      <alignment vertical="center"/>
    </xf>
    <xf numFmtId="2" fontId="6" fillId="0" borderId="2" xfId="0" applyNumberFormat="1" applyFont="1" applyBorder="1" applyAlignment="1">
      <alignment vertical="center"/>
    </xf>
    <xf numFmtId="4" fontId="6" fillId="2" borderId="2" xfId="0" applyNumberFormat="1" applyFont="1" applyFill="1" applyBorder="1" applyAlignment="1">
      <alignment vertical="center" wrapText="1"/>
    </xf>
    <xf numFmtId="0" fontId="6" fillId="0" borderId="2" xfId="0" applyNumberFormat="1" applyFont="1" applyFill="1" applyBorder="1" applyAlignment="1">
      <alignment vertical="center" wrapText="1"/>
    </xf>
    <xf numFmtId="4" fontId="6" fillId="0" borderId="2" xfId="0" applyNumberFormat="1" applyFont="1" applyFill="1" applyBorder="1" applyAlignment="1">
      <alignment vertical="center" wrapText="1"/>
    </xf>
    <xf numFmtId="164" fontId="6" fillId="0" borderId="2" xfId="0" applyNumberFormat="1" applyFont="1" applyFill="1" applyBorder="1" applyAlignment="1">
      <alignment vertical="center" wrapText="1"/>
    </xf>
    <xf numFmtId="165" fontId="6" fillId="0" borderId="2" xfId="0" applyNumberFormat="1" applyFont="1" applyFill="1" applyBorder="1" applyAlignment="1">
      <alignment vertical="center" wrapText="1"/>
    </xf>
    <xf numFmtId="0" fontId="5" fillId="0" borderId="2" xfId="0" applyFont="1" applyBorder="1" applyAlignment="1">
      <alignment wrapText="1"/>
    </xf>
    <xf numFmtId="4" fontId="4" fillId="2" borderId="2" xfId="0" applyNumberFormat="1" applyFont="1" applyFill="1" applyBorder="1" applyAlignment="1">
      <alignment vertical="center" wrapText="1"/>
    </xf>
    <xf numFmtId="0" fontId="5" fillId="0" borderId="2" xfId="0" applyFont="1" applyBorder="1" applyAlignment="1"/>
    <xf numFmtId="0" fontId="9" fillId="0" borderId="0" xfId="0" applyFont="1" applyAlignment="1">
      <alignment vertical="top"/>
    </xf>
    <xf numFmtId="1" fontId="9" fillId="0" borderId="0" xfId="0" applyNumberFormat="1" applyFont="1" applyAlignment="1">
      <alignment vertical="top"/>
    </xf>
    <xf numFmtId="0" fontId="9" fillId="0" borderId="0" xfId="0" applyFont="1" applyAlignment="1">
      <alignment vertical="top" wrapText="1"/>
    </xf>
    <xf numFmtId="1" fontId="5" fillId="0" borderId="0" xfId="0" applyNumberFormat="1" applyFont="1" applyAlignment="1">
      <alignment vertical="top"/>
    </xf>
    <xf numFmtId="0" fontId="5" fillId="0" borderId="0" xfId="0" applyFont="1" applyAlignment="1">
      <alignment vertical="top" wrapText="1"/>
    </xf>
    <xf numFmtId="49" fontId="10" fillId="3" borderId="3" xfId="0" applyNumberFormat="1" applyFont="1" applyFill="1" applyBorder="1" applyAlignment="1">
      <alignment vertical="center" wrapText="1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4" fillId="0" borderId="1" xfId="0" applyFont="1" applyBorder="1" applyAlignment="1">
      <alignment vertical="center" wrapText="1"/>
    </xf>
    <xf numFmtId="1" fontId="6" fillId="0" borderId="2" xfId="0" applyNumberFormat="1" applyFont="1" applyBorder="1" applyAlignment="1">
      <alignment vertical="top" wrapText="1"/>
    </xf>
    <xf numFmtId="0" fontId="6" fillId="2" borderId="2" xfId="0" applyFont="1" applyFill="1" applyBorder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4" fontId="6" fillId="0" borderId="2" xfId="0" applyNumberFormat="1" applyFont="1" applyBorder="1" applyAlignment="1">
      <alignment vertical="top" wrapText="1"/>
    </xf>
    <xf numFmtId="4" fontId="6" fillId="0" borderId="2" xfId="0" applyNumberFormat="1" applyFont="1" applyBorder="1" applyAlignment="1">
      <alignment vertical="center" wrapText="1"/>
    </xf>
    <xf numFmtId="4" fontId="6" fillId="2" borderId="2" xfId="0" applyNumberFormat="1" applyFont="1" applyFill="1" applyBorder="1" applyAlignment="1">
      <alignment vertical="top" wrapText="1"/>
    </xf>
    <xf numFmtId="0" fontId="6" fillId="2" borderId="4" xfId="0" applyFont="1" applyFill="1" applyBorder="1" applyAlignment="1">
      <alignment vertical="top" wrapText="1"/>
    </xf>
    <xf numFmtId="0" fontId="6" fillId="2" borderId="8" xfId="0" applyFont="1" applyFill="1" applyBorder="1" applyAlignment="1">
      <alignment vertical="top" wrapText="1"/>
    </xf>
    <xf numFmtId="0" fontId="6" fillId="0" borderId="2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6" fillId="0" borderId="0" xfId="0" applyFont="1" applyBorder="1" applyAlignment="1">
      <alignment vertical="top" wrapText="1"/>
    </xf>
    <xf numFmtId="4" fontId="4" fillId="0" borderId="2" xfId="0" applyNumberFormat="1" applyFont="1" applyBorder="1" applyAlignment="1">
      <alignment horizontal="right" vertical="top" wrapText="1"/>
    </xf>
    <xf numFmtId="4" fontId="4" fillId="0" borderId="7" xfId="0" applyNumberFormat="1" applyFont="1" applyBorder="1" applyAlignment="1">
      <alignment horizontal="right" vertical="top" wrapText="1"/>
    </xf>
    <xf numFmtId="0" fontId="6" fillId="2" borderId="11" xfId="0" applyFont="1" applyFill="1" applyBorder="1" applyAlignment="1">
      <alignment vertical="top" wrapText="1"/>
    </xf>
    <xf numFmtId="4" fontId="6" fillId="0" borderId="6" xfId="0" applyNumberFormat="1" applyFont="1" applyBorder="1" applyAlignment="1">
      <alignment vertical="top" wrapText="1"/>
    </xf>
    <xf numFmtId="4" fontId="6" fillId="0" borderId="7" xfId="0" applyNumberFormat="1" applyFont="1" applyBorder="1" applyAlignment="1">
      <alignment vertical="top" wrapText="1"/>
    </xf>
  </cellXfs>
  <cellStyles count="2"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0</xdr:row>
      <xdr:rowOff>0</xdr:rowOff>
    </xdr:from>
    <xdr:to>
      <xdr:col>12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5</xdr:row>
      <xdr:rowOff>295275</xdr:rowOff>
    </xdr:from>
    <xdr:to>
      <xdr:col>8</xdr:col>
      <xdr:colOff>561975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419100</xdr:rowOff>
    </xdr:from>
    <xdr:to>
      <xdr:col>11</xdr:col>
      <xdr:colOff>590550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638175</xdr:rowOff>
    </xdr:from>
    <xdr:to>
      <xdr:col>12</xdr:col>
      <xdr:colOff>700087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5</xdr:row>
      <xdr:rowOff>285750</xdr:rowOff>
    </xdr:from>
    <xdr:to>
      <xdr:col>8</xdr:col>
      <xdr:colOff>609600</xdr:colOff>
      <xdr:row>5</xdr:row>
      <xdr:rowOff>609600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5</xdr:row>
      <xdr:rowOff>1020640</xdr:rowOff>
    </xdr:from>
    <xdr:to>
      <xdr:col>12</xdr:col>
      <xdr:colOff>685800</xdr:colOff>
      <xdr:row>5</xdr:row>
      <xdr:rowOff>1285825</xdr:rowOff>
    </xdr:to>
    <xdr:pic>
      <xdr:nvPicPr>
        <xdr:cNvPr id="1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6548" y="4757371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114300</xdr:colOff>
      <xdr:row>10</xdr:row>
      <xdr:rowOff>0</xdr:rowOff>
    </xdr:from>
    <xdr:ext cx="447675" cy="0"/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309088" y="5196987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10</xdr:row>
      <xdr:rowOff>0</xdr:rowOff>
    </xdr:from>
    <xdr:ext cx="561975" cy="0"/>
    <xdr:pic>
      <xdr:nvPicPr>
        <xdr:cNvPr id="1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1440" y="5320812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10</xdr:row>
      <xdr:rowOff>0</xdr:rowOff>
    </xdr:from>
    <xdr:ext cx="638908" cy="0"/>
    <xdr:pic>
      <xdr:nvPicPr>
        <xdr:cNvPr id="1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5" y="5539887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10</xdr:row>
      <xdr:rowOff>0</xdr:rowOff>
    </xdr:from>
    <xdr:ext cx="638908" cy="0"/>
    <xdr:pic>
      <xdr:nvPicPr>
        <xdr:cNvPr id="1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19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2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10</xdr:row>
      <xdr:rowOff>0</xdr:rowOff>
    </xdr:from>
    <xdr:ext cx="638908" cy="0"/>
    <xdr:pic>
      <xdr:nvPicPr>
        <xdr:cNvPr id="21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10</xdr:row>
      <xdr:rowOff>0</xdr:rowOff>
    </xdr:from>
    <xdr:ext cx="638908" cy="0"/>
    <xdr:pic>
      <xdr:nvPicPr>
        <xdr:cNvPr id="2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10</xdr:row>
      <xdr:rowOff>0</xdr:rowOff>
    </xdr:from>
    <xdr:ext cx="638908" cy="0"/>
    <xdr:pic>
      <xdr:nvPicPr>
        <xdr:cNvPr id="23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47625</xdr:colOff>
      <xdr:row>10</xdr:row>
      <xdr:rowOff>0</xdr:rowOff>
    </xdr:from>
    <xdr:ext cx="638175" cy="269471"/>
    <xdr:pic>
      <xdr:nvPicPr>
        <xdr:cNvPr id="26" name="Picture 19" descr="C:\Temp\KClipboardExport\8c4wnzhy.gif">
          <a:extLst>
            <a:ext uri="{FF2B5EF4-FFF2-40B4-BE49-F238E27FC236}">
              <a16:creationId xmlns:a16="http://schemas.microsoft.com/office/drawing/2014/main" id="{614E3B11-B5D2-451B-8E82-AD7F9C2CBA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9585" y="4350580"/>
          <a:ext cx="638175" cy="2694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341434</xdr:colOff>
      <xdr:row>10</xdr:row>
      <xdr:rowOff>0</xdr:rowOff>
    </xdr:from>
    <xdr:ext cx="266700" cy="202796"/>
    <xdr:pic>
      <xdr:nvPicPr>
        <xdr:cNvPr id="27" name="Рисунок 1" descr="C:\Temp\KClipboardExport\l41eo45a.gif">
          <a:extLst>
            <a:ext uri="{FF2B5EF4-FFF2-40B4-BE49-F238E27FC236}">
              <a16:creationId xmlns:a16="http://schemas.microsoft.com/office/drawing/2014/main" id="{2DA64BF8-7E46-4CDA-8423-1C9B2684C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947974" y="4314678"/>
          <a:ext cx="266700" cy="202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47625</xdr:colOff>
      <xdr:row>10</xdr:row>
      <xdr:rowOff>0</xdr:rowOff>
    </xdr:from>
    <xdr:ext cx="638175" cy="269471"/>
    <xdr:pic>
      <xdr:nvPicPr>
        <xdr:cNvPr id="28" name="Picture 19" descr="C:\Temp\KClipboardExport\8c4wnzhy.gif">
          <a:extLst>
            <a:ext uri="{FF2B5EF4-FFF2-40B4-BE49-F238E27FC236}">
              <a16:creationId xmlns:a16="http://schemas.microsoft.com/office/drawing/2014/main" id="{7B9FE913-1B3D-472C-80A0-5F627C4DE1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9585" y="5295460"/>
          <a:ext cx="638175" cy="2694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341434</xdr:colOff>
      <xdr:row>10</xdr:row>
      <xdr:rowOff>0</xdr:rowOff>
    </xdr:from>
    <xdr:ext cx="266700" cy="202796"/>
    <xdr:pic>
      <xdr:nvPicPr>
        <xdr:cNvPr id="29" name="Рисунок 1" descr="C:\Temp\KClipboardExport\l41eo45a.gif">
          <a:extLst>
            <a:ext uri="{FF2B5EF4-FFF2-40B4-BE49-F238E27FC236}">
              <a16:creationId xmlns:a16="http://schemas.microsoft.com/office/drawing/2014/main" id="{95554B29-28DE-4C1B-B86B-D3E26DF9C9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947974" y="5259558"/>
          <a:ext cx="266700" cy="202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341434</xdr:colOff>
      <xdr:row>9</xdr:row>
      <xdr:rowOff>908538</xdr:rowOff>
    </xdr:from>
    <xdr:ext cx="266700" cy="202796"/>
    <xdr:pic>
      <xdr:nvPicPr>
        <xdr:cNvPr id="32" name="Рисунок 1" descr="C:\Temp\KClipboardExport\l41eo45a.gif">
          <a:extLst>
            <a:ext uri="{FF2B5EF4-FFF2-40B4-BE49-F238E27FC236}">
              <a16:creationId xmlns:a16="http://schemas.microsoft.com/office/drawing/2014/main" id="{4413B99F-7EF5-462A-BC75-CE7AC49A37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4622" y="5599601"/>
          <a:ext cx="266700" cy="202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47625</xdr:colOff>
      <xdr:row>9</xdr:row>
      <xdr:rowOff>1020640</xdr:rowOff>
    </xdr:from>
    <xdr:ext cx="638175" cy="265185"/>
    <xdr:pic>
      <xdr:nvPicPr>
        <xdr:cNvPr id="33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7656" y="4694909"/>
          <a:ext cx="638175" cy="2651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341434</xdr:colOff>
      <xdr:row>9</xdr:row>
      <xdr:rowOff>908538</xdr:rowOff>
    </xdr:from>
    <xdr:ext cx="266700" cy="198510"/>
    <xdr:pic>
      <xdr:nvPicPr>
        <xdr:cNvPr id="3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4622" y="4659007"/>
          <a:ext cx="266700" cy="1985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341434</xdr:colOff>
      <xdr:row>10</xdr:row>
      <xdr:rowOff>0</xdr:rowOff>
    </xdr:from>
    <xdr:ext cx="266700" cy="202796"/>
    <xdr:pic>
      <xdr:nvPicPr>
        <xdr:cNvPr id="35" name="Рисунок 1" descr="C:\Temp\KClipboardExport\l41eo45a.gif">
          <a:extLst>
            <a:ext uri="{FF2B5EF4-FFF2-40B4-BE49-F238E27FC236}">
              <a16:creationId xmlns:a16="http://schemas.microsoft.com/office/drawing/2014/main" id="{4413B99F-7EF5-462A-BC75-CE7AC49A37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4622" y="5599601"/>
          <a:ext cx="266700" cy="202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341434</xdr:colOff>
      <xdr:row>10</xdr:row>
      <xdr:rowOff>0</xdr:rowOff>
    </xdr:from>
    <xdr:ext cx="266700" cy="198510"/>
    <xdr:pic>
      <xdr:nvPicPr>
        <xdr:cNvPr id="3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4622" y="5599601"/>
          <a:ext cx="266700" cy="1985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341434</xdr:colOff>
      <xdr:row>10</xdr:row>
      <xdr:rowOff>0</xdr:rowOff>
    </xdr:from>
    <xdr:ext cx="266700" cy="198510"/>
    <xdr:pic>
      <xdr:nvPicPr>
        <xdr:cNvPr id="3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4622" y="4659007"/>
          <a:ext cx="266700" cy="1985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341434</xdr:colOff>
      <xdr:row>10</xdr:row>
      <xdr:rowOff>0</xdr:rowOff>
    </xdr:from>
    <xdr:ext cx="266700" cy="202796"/>
    <xdr:pic>
      <xdr:nvPicPr>
        <xdr:cNvPr id="39" name="Рисунок 1" descr="C:\Temp\KClipboardExport\l41eo45a.gif">
          <a:extLst>
            <a:ext uri="{FF2B5EF4-FFF2-40B4-BE49-F238E27FC236}">
              <a16:creationId xmlns:a16="http://schemas.microsoft.com/office/drawing/2014/main" id="{4413B99F-7EF5-462A-BC75-CE7AC49A37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4622" y="5599601"/>
          <a:ext cx="266700" cy="202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341434</xdr:colOff>
      <xdr:row>10</xdr:row>
      <xdr:rowOff>0</xdr:rowOff>
    </xdr:from>
    <xdr:ext cx="266700" cy="198510"/>
    <xdr:pic>
      <xdr:nvPicPr>
        <xdr:cNvPr id="4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4622" y="5599601"/>
          <a:ext cx="266700" cy="1985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Y1048511"/>
  <sheetViews>
    <sheetView tabSelected="1" zoomScale="80" zoomScaleNormal="80" zoomScaleSheetLayoutView="100" workbookViewId="0">
      <selection activeCell="M13" sqref="M13"/>
    </sheetView>
  </sheetViews>
  <sheetFormatPr defaultColWidth="9.140625" defaultRowHeight="74.45" customHeight="1" x14ac:dyDescent="0.25"/>
  <cols>
    <col min="1" max="1" width="3.85546875" style="27" customWidth="1"/>
    <col min="2" max="2" width="15.28515625" style="27" customWidth="1"/>
    <col min="3" max="3" width="19.42578125" style="28" customWidth="1"/>
    <col min="4" max="4" width="6.7109375" style="4" customWidth="1"/>
    <col min="5" max="5" width="9.28515625" style="4" customWidth="1"/>
    <col min="6" max="6" width="12" style="4" customWidth="1"/>
    <col min="7" max="7" width="14.85546875" style="4" customWidth="1"/>
    <col min="8" max="8" width="15.28515625" style="4" customWidth="1"/>
    <col min="9" max="9" width="11.7109375" style="4" customWidth="1"/>
    <col min="10" max="10" width="8.140625" style="4" customWidth="1"/>
    <col min="11" max="11" width="12.140625" style="4" customWidth="1"/>
    <col min="12" max="12" width="9.140625" style="4" customWidth="1"/>
    <col min="13" max="13" width="15.5703125" style="4" customWidth="1"/>
    <col min="14" max="14" width="13" style="4" customWidth="1"/>
    <col min="15" max="15" width="10" style="4" customWidth="1"/>
    <col min="16" max="16" width="17.5703125" style="4" customWidth="1"/>
    <col min="17" max="17" width="25.140625" style="3" customWidth="1"/>
    <col min="18" max="25" width="8.85546875" style="3" customWidth="1"/>
    <col min="26" max="16384" width="9.140625" style="4"/>
  </cols>
  <sheetData>
    <row r="1" spans="1:25" ht="74.45" customHeight="1" x14ac:dyDescent="0.25">
      <c r="A1" s="32" t="s">
        <v>19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25" ht="135" customHeight="1" x14ac:dyDescent="0.25">
      <c r="A2" s="41" t="s">
        <v>17</v>
      </c>
      <c r="B2" s="41"/>
      <c r="C2" s="41" t="s">
        <v>26</v>
      </c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</row>
    <row r="3" spans="1:25" ht="102.75" customHeight="1" x14ac:dyDescent="0.25">
      <c r="A3" s="48" t="s">
        <v>12</v>
      </c>
      <c r="B3" s="49"/>
      <c r="C3" s="42" t="s">
        <v>21</v>
      </c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4"/>
    </row>
    <row r="4" spans="1:25" ht="0.6" customHeight="1" x14ac:dyDescent="0.25">
      <c r="A4" s="50"/>
      <c r="B4" s="51"/>
      <c r="C4" s="45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7"/>
    </row>
    <row r="5" spans="1:25" s="5" customFormat="1" ht="74.45" customHeight="1" x14ac:dyDescent="0.25">
      <c r="A5" s="33" t="s">
        <v>0</v>
      </c>
      <c r="B5" s="33" t="s">
        <v>14</v>
      </c>
      <c r="C5" s="34" t="s">
        <v>1</v>
      </c>
      <c r="D5" s="35" t="s">
        <v>4</v>
      </c>
      <c r="E5" s="34" t="s">
        <v>5</v>
      </c>
      <c r="F5" s="39" t="s">
        <v>2</v>
      </c>
      <c r="G5" s="40"/>
      <c r="H5" s="40"/>
      <c r="I5" s="34"/>
      <c r="J5" s="34" t="s">
        <v>9</v>
      </c>
      <c r="K5" s="36" t="s">
        <v>3</v>
      </c>
      <c r="L5" s="36"/>
      <c r="M5" s="36"/>
      <c r="N5" s="56" t="s">
        <v>16</v>
      </c>
      <c r="O5" s="37" t="s">
        <v>10</v>
      </c>
      <c r="P5" s="38" t="s">
        <v>11</v>
      </c>
      <c r="Q5" s="30" t="s">
        <v>28</v>
      </c>
      <c r="R5" s="3"/>
      <c r="S5" s="3"/>
      <c r="T5" s="3"/>
      <c r="U5" s="3"/>
      <c r="V5" s="3"/>
      <c r="W5" s="3"/>
      <c r="X5" s="3"/>
      <c r="Y5" s="3"/>
    </row>
    <row r="6" spans="1:25" s="5" customFormat="1" ht="115.5" customHeight="1" thickBot="1" x14ac:dyDescent="0.3">
      <c r="A6" s="33"/>
      <c r="B6" s="33"/>
      <c r="C6" s="35"/>
      <c r="D6" s="55"/>
      <c r="E6" s="34"/>
      <c r="F6" s="6" t="s">
        <v>35</v>
      </c>
      <c r="G6" s="6" t="s">
        <v>36</v>
      </c>
      <c r="H6" s="6" t="s">
        <v>37</v>
      </c>
      <c r="I6" s="34"/>
      <c r="J6" s="34"/>
      <c r="K6" s="7" t="s">
        <v>6</v>
      </c>
      <c r="L6" s="8" t="s">
        <v>7</v>
      </c>
      <c r="M6" s="9" t="s">
        <v>34</v>
      </c>
      <c r="N6" s="57"/>
      <c r="O6" s="37"/>
      <c r="P6" s="38"/>
      <c r="Q6" s="31"/>
      <c r="R6" s="3"/>
      <c r="S6" s="3"/>
      <c r="T6" s="3"/>
      <c r="U6" s="3"/>
      <c r="V6" s="3"/>
      <c r="W6" s="3"/>
      <c r="X6" s="3"/>
      <c r="Y6" s="3"/>
    </row>
    <row r="7" spans="1:25" s="5" customFormat="1" ht="74.45" customHeight="1" thickBot="1" x14ac:dyDescent="0.3">
      <c r="A7" s="10" t="s">
        <v>8</v>
      </c>
      <c r="B7" s="11" t="s">
        <v>23</v>
      </c>
      <c r="C7" s="12" t="s">
        <v>30</v>
      </c>
      <c r="D7" s="13" t="s">
        <v>22</v>
      </c>
      <c r="E7" s="1">
        <v>30</v>
      </c>
      <c r="F7" s="14">
        <v>444</v>
      </c>
      <c r="G7" s="15">
        <v>483.1</v>
      </c>
      <c r="H7" s="15">
        <v>460</v>
      </c>
      <c r="I7" s="16">
        <f t="shared" ref="I7:I9" si="0">SUM(F7:H7)</f>
        <v>1387.1</v>
      </c>
      <c r="J7" s="17">
        <f t="shared" ref="J7" si="1">COUNT(F7:H7)</f>
        <v>3</v>
      </c>
      <c r="K7" s="18">
        <f t="shared" ref="K7:K9" si="2">IF(ISERR(AVERAGE(F7:H7)),"",AVERAGE(F7:H7))</f>
        <v>462.36666666666662</v>
      </c>
      <c r="L7" s="18">
        <f t="shared" ref="L7:L10" si="3">IF(ISERR(STDEV(F7:H7)),"",STDEV(F7:H7))</f>
        <v>19.657144587486091</v>
      </c>
      <c r="M7" s="19">
        <f>L7/K7*100%</f>
        <v>4.2514190586445302E-2</v>
      </c>
      <c r="N7" s="20" t="s">
        <v>13</v>
      </c>
      <c r="O7" s="14">
        <f>SUM(F7)</f>
        <v>444</v>
      </c>
      <c r="P7" s="16">
        <f>SUM(E7*O7)</f>
        <v>13320</v>
      </c>
      <c r="Q7" s="21" t="s">
        <v>29</v>
      </c>
      <c r="R7" s="3"/>
      <c r="S7" s="3"/>
      <c r="T7" s="3"/>
      <c r="U7" s="3"/>
      <c r="V7" s="3"/>
      <c r="W7" s="3"/>
      <c r="X7" s="3"/>
      <c r="Y7" s="3"/>
    </row>
    <row r="8" spans="1:25" s="5" customFormat="1" ht="74.45" customHeight="1" thickBot="1" x14ac:dyDescent="0.3">
      <c r="A8" s="10" t="s">
        <v>18</v>
      </c>
      <c r="B8" s="11" t="s">
        <v>24</v>
      </c>
      <c r="C8" s="12" t="s">
        <v>31</v>
      </c>
      <c r="D8" s="13" t="s">
        <v>22</v>
      </c>
      <c r="E8" s="2">
        <v>30</v>
      </c>
      <c r="F8" s="14">
        <v>860.94</v>
      </c>
      <c r="G8" s="15">
        <v>931.55</v>
      </c>
      <c r="H8" s="15">
        <v>887</v>
      </c>
      <c r="I8" s="16">
        <f t="shared" si="0"/>
        <v>2679.49</v>
      </c>
      <c r="J8" s="17">
        <v>3</v>
      </c>
      <c r="K8" s="18">
        <f t="shared" si="2"/>
        <v>893.1633333333333</v>
      </c>
      <c r="L8" s="18">
        <f t="shared" si="3"/>
        <v>35.706204409504657</v>
      </c>
      <c r="M8" s="19">
        <f t="shared" ref="M8:M10" si="4">L8/K8*100%</f>
        <v>3.997723941067665E-2</v>
      </c>
      <c r="N8" s="20"/>
      <c r="O8" s="14">
        <f t="shared" ref="O8:O10" si="5">SUM(F8)</f>
        <v>860.94</v>
      </c>
      <c r="P8" s="16">
        <f>SUM(E8*O8)</f>
        <v>25828.2</v>
      </c>
      <c r="Q8" s="21" t="s">
        <v>29</v>
      </c>
      <c r="R8" s="3"/>
      <c r="S8" s="3"/>
      <c r="T8" s="3"/>
      <c r="U8" s="3"/>
      <c r="V8" s="3"/>
      <c r="W8" s="3"/>
      <c r="X8" s="3"/>
      <c r="Y8" s="3"/>
    </row>
    <row r="9" spans="1:25" s="5" customFormat="1" ht="74.45" customHeight="1" thickBot="1" x14ac:dyDescent="0.3">
      <c r="A9" s="10" t="s">
        <v>20</v>
      </c>
      <c r="B9" s="11" t="s">
        <v>25</v>
      </c>
      <c r="C9" s="12" t="s">
        <v>32</v>
      </c>
      <c r="D9" s="13" t="s">
        <v>22</v>
      </c>
      <c r="E9" s="2">
        <v>30</v>
      </c>
      <c r="F9" s="14">
        <v>517.08000000000004</v>
      </c>
      <c r="G9" s="15">
        <v>559.77</v>
      </c>
      <c r="H9" s="15">
        <v>533</v>
      </c>
      <c r="I9" s="16">
        <f t="shared" si="0"/>
        <v>1609.85</v>
      </c>
      <c r="J9" s="17">
        <v>3</v>
      </c>
      <c r="K9" s="18">
        <f t="shared" si="2"/>
        <v>536.61666666666667</v>
      </c>
      <c r="L9" s="18">
        <f t="shared" si="3"/>
        <v>21.573577202989128</v>
      </c>
      <c r="M9" s="19">
        <f t="shared" si="4"/>
        <v>4.0202957796668874E-2</v>
      </c>
      <c r="N9" s="20"/>
      <c r="O9" s="14">
        <f t="shared" si="5"/>
        <v>517.08000000000004</v>
      </c>
      <c r="P9" s="16">
        <f>SUM(E9*O9)</f>
        <v>15512.400000000001</v>
      </c>
      <c r="Q9" s="21" t="s">
        <v>29</v>
      </c>
      <c r="R9" s="3"/>
      <c r="S9" s="3"/>
      <c r="T9" s="3"/>
      <c r="U9" s="3"/>
      <c r="V9" s="3"/>
      <c r="W9" s="3"/>
      <c r="X9" s="3"/>
      <c r="Y9" s="3"/>
    </row>
    <row r="10" spans="1:25" s="5" customFormat="1" ht="74.45" customHeight="1" thickBot="1" x14ac:dyDescent="0.3">
      <c r="A10" s="10" t="s">
        <v>20</v>
      </c>
      <c r="B10" s="11" t="s">
        <v>27</v>
      </c>
      <c r="C10" s="12" t="s">
        <v>33</v>
      </c>
      <c r="D10" s="13" t="s">
        <v>22</v>
      </c>
      <c r="E10" s="2">
        <v>2</v>
      </c>
      <c r="F10" s="14">
        <v>198.63</v>
      </c>
      <c r="G10" s="15">
        <v>215.3</v>
      </c>
      <c r="H10" s="15">
        <v>205</v>
      </c>
      <c r="I10" s="16">
        <f t="shared" ref="I10" si="6">SUM(F10:H10)</f>
        <v>618.93000000000006</v>
      </c>
      <c r="J10" s="17">
        <f t="shared" ref="J10" si="7">COUNT(F10:H10)</f>
        <v>3</v>
      </c>
      <c r="K10" s="18">
        <f t="shared" ref="K10" si="8">IF(ISERR(AVERAGE(F10:H10)),"",AVERAGE(F10:H10))</f>
        <v>206.31000000000003</v>
      </c>
      <c r="L10" s="18">
        <f t="shared" si="3"/>
        <v>8.4118547300818332</v>
      </c>
      <c r="M10" s="19">
        <f t="shared" si="4"/>
        <v>4.0772889002383947E-2</v>
      </c>
      <c r="N10" s="20" t="s">
        <v>13</v>
      </c>
      <c r="O10" s="14">
        <f t="shared" si="5"/>
        <v>198.63</v>
      </c>
      <c r="P10" s="16">
        <f t="shared" ref="P10" si="9">SUM(E10*O10)</f>
        <v>397.26</v>
      </c>
      <c r="Q10" s="21" t="s">
        <v>29</v>
      </c>
      <c r="R10" s="3"/>
      <c r="S10" s="3"/>
      <c r="T10" s="3"/>
      <c r="U10" s="3"/>
      <c r="V10" s="3"/>
      <c r="W10" s="3"/>
      <c r="X10" s="3"/>
      <c r="Y10" s="3"/>
    </row>
    <row r="11" spans="1:25" s="5" customFormat="1" ht="35.450000000000003" customHeight="1" x14ac:dyDescent="0.25">
      <c r="A11" s="53" t="s">
        <v>15</v>
      </c>
      <c r="B11" s="53"/>
      <c r="C11" s="53"/>
      <c r="D11" s="54"/>
      <c r="E11" s="54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22">
        <f>SUM(P7:P10)</f>
        <v>55057.86</v>
      </c>
      <c r="Q11" s="23"/>
      <c r="R11" s="3"/>
      <c r="S11" s="3"/>
      <c r="T11" s="3"/>
      <c r="U11" s="3"/>
      <c r="V11" s="3"/>
      <c r="W11" s="3"/>
      <c r="X11" s="3"/>
      <c r="Y11" s="3"/>
    </row>
    <row r="12" spans="1:25" ht="74.45" customHeight="1" x14ac:dyDescent="0.25">
      <c r="A12" s="52" t="s">
        <v>38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</row>
    <row r="13" spans="1:25" ht="74.45" customHeight="1" x14ac:dyDescent="0.25">
      <c r="A13" s="52"/>
      <c r="B13" s="52"/>
      <c r="C13" s="52"/>
      <c r="D13" s="52"/>
      <c r="E13" s="52"/>
      <c r="F13" s="52"/>
      <c r="G13" s="52"/>
      <c r="H13" s="52"/>
      <c r="I13" s="24"/>
      <c r="J13" s="24"/>
      <c r="K13" s="24"/>
      <c r="L13" s="24"/>
      <c r="M13" s="24"/>
      <c r="N13" s="24"/>
      <c r="O13" s="24"/>
      <c r="P13" s="24"/>
    </row>
    <row r="14" spans="1:25" ht="74.45" customHeight="1" x14ac:dyDescent="0.25">
      <c r="A14" s="25"/>
      <c r="B14" s="25"/>
      <c r="C14" s="26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</row>
    <row r="15" spans="1:25" ht="74.45" customHeight="1" x14ac:dyDescent="0.25">
      <c r="A15" s="25"/>
      <c r="B15" s="25"/>
      <c r="C15" s="26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</row>
    <row r="16" spans="1:25" ht="74.45" customHeight="1" x14ac:dyDescent="0.25">
      <c r="A16" s="25"/>
      <c r="B16" s="25"/>
      <c r="C16" s="26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</row>
    <row r="17" spans="1:25" ht="74.45" customHeight="1" x14ac:dyDescent="0.25">
      <c r="A17" s="25"/>
      <c r="B17" s="25"/>
      <c r="C17" s="26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</row>
    <row r="18" spans="1:25" ht="74.45" customHeight="1" x14ac:dyDescent="0.25">
      <c r="A18" s="25"/>
      <c r="B18" s="25"/>
      <c r="C18" s="26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4"/>
      <c r="R18" s="4"/>
      <c r="S18" s="4"/>
      <c r="T18" s="4"/>
      <c r="U18" s="4"/>
      <c r="V18" s="4"/>
      <c r="W18" s="4"/>
      <c r="X18" s="4"/>
      <c r="Y18" s="4"/>
    </row>
    <row r="19" spans="1:25" ht="74.45" customHeight="1" x14ac:dyDescent="0.25">
      <c r="A19" s="25"/>
      <c r="B19" s="25"/>
      <c r="C19" s="26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4"/>
      <c r="R19" s="4"/>
      <c r="S19" s="4"/>
      <c r="T19" s="4"/>
      <c r="U19" s="4"/>
      <c r="V19" s="4"/>
      <c r="W19" s="4"/>
      <c r="X19" s="4"/>
      <c r="Y19" s="4"/>
    </row>
    <row r="20" spans="1:25" ht="74.45" customHeight="1" x14ac:dyDescent="0.25">
      <c r="A20" s="25"/>
      <c r="B20" s="25"/>
      <c r="C20" s="26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4"/>
      <c r="R20" s="4"/>
      <c r="S20" s="4"/>
      <c r="T20" s="4"/>
      <c r="U20" s="4"/>
      <c r="V20" s="4"/>
      <c r="W20" s="4"/>
      <c r="X20" s="4"/>
      <c r="Y20" s="4"/>
    </row>
    <row r="21" spans="1:25" ht="74.45" customHeight="1" x14ac:dyDescent="0.25">
      <c r="A21" s="25"/>
      <c r="B21" s="25"/>
      <c r="C21" s="26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4"/>
      <c r="R21" s="4"/>
      <c r="S21" s="4"/>
      <c r="T21" s="4"/>
      <c r="U21" s="4"/>
      <c r="V21" s="4"/>
      <c r="W21" s="4"/>
      <c r="X21" s="4"/>
      <c r="Y21" s="4"/>
    </row>
    <row r="22" spans="1:25" ht="74.45" customHeight="1" x14ac:dyDescent="0.25">
      <c r="A22" s="25"/>
      <c r="B22" s="25"/>
      <c r="C22" s="26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4"/>
      <c r="R22" s="4"/>
      <c r="S22" s="4"/>
      <c r="T22" s="4"/>
      <c r="U22" s="4"/>
      <c r="V22" s="4"/>
      <c r="W22" s="4"/>
      <c r="X22" s="4"/>
      <c r="Y22" s="4"/>
    </row>
    <row r="23" spans="1:25" ht="74.45" customHeight="1" x14ac:dyDescent="0.25">
      <c r="A23" s="25"/>
      <c r="B23" s="25"/>
      <c r="C23" s="26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4"/>
      <c r="R23" s="4"/>
      <c r="S23" s="4"/>
      <c r="T23" s="4"/>
      <c r="U23" s="4"/>
      <c r="V23" s="4"/>
      <c r="W23" s="4"/>
      <c r="X23" s="4"/>
      <c r="Y23" s="4"/>
    </row>
    <row r="24" spans="1:25" ht="74.45" customHeight="1" x14ac:dyDescent="0.25">
      <c r="A24" s="25"/>
      <c r="B24" s="25"/>
      <c r="C24" s="26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4"/>
      <c r="R24" s="4"/>
      <c r="S24" s="4"/>
      <c r="T24" s="4"/>
      <c r="U24" s="4"/>
      <c r="V24" s="4"/>
      <c r="W24" s="4"/>
      <c r="X24" s="4"/>
      <c r="Y24" s="4"/>
    </row>
    <row r="25" spans="1:25" ht="74.45" customHeight="1" x14ac:dyDescent="0.25">
      <c r="A25" s="25"/>
      <c r="B25" s="25"/>
      <c r="C25" s="26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4"/>
      <c r="R25" s="4"/>
      <c r="S25" s="4"/>
      <c r="T25" s="4"/>
      <c r="U25" s="4"/>
      <c r="V25" s="4"/>
      <c r="W25" s="4"/>
      <c r="X25" s="4"/>
      <c r="Y25" s="4"/>
    </row>
    <row r="26" spans="1:25" ht="74.45" customHeight="1" x14ac:dyDescent="0.25">
      <c r="A26" s="25"/>
      <c r="B26" s="25"/>
      <c r="C26" s="26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4"/>
      <c r="R26" s="4"/>
      <c r="S26" s="4"/>
      <c r="T26" s="4"/>
      <c r="U26" s="4"/>
      <c r="V26" s="4"/>
      <c r="W26" s="4"/>
      <c r="X26" s="4"/>
      <c r="Y26" s="4"/>
    </row>
    <row r="27" spans="1:25" ht="74.45" customHeight="1" x14ac:dyDescent="0.25">
      <c r="A27" s="25"/>
      <c r="B27" s="25"/>
      <c r="C27" s="26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4"/>
      <c r="R27" s="4"/>
      <c r="S27" s="4"/>
      <c r="T27" s="4"/>
      <c r="U27" s="4"/>
      <c r="V27" s="4"/>
      <c r="W27" s="4"/>
      <c r="X27" s="4"/>
      <c r="Y27" s="4"/>
    </row>
    <row r="28" spans="1:25" ht="74.45" customHeight="1" x14ac:dyDescent="0.25">
      <c r="A28" s="25"/>
      <c r="B28" s="25"/>
      <c r="C28" s="26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4"/>
      <c r="R28" s="4"/>
      <c r="S28" s="4"/>
      <c r="T28" s="4"/>
      <c r="U28" s="4"/>
      <c r="V28" s="4"/>
      <c r="W28" s="4"/>
      <c r="X28" s="4"/>
      <c r="Y28" s="4"/>
    </row>
    <row r="29" spans="1:25" ht="74.45" customHeight="1" x14ac:dyDescent="0.25">
      <c r="A29" s="25"/>
      <c r="B29" s="25"/>
      <c r="C29" s="26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4"/>
      <c r="R29" s="4"/>
      <c r="S29" s="4"/>
      <c r="T29" s="4"/>
      <c r="U29" s="4"/>
      <c r="V29" s="4"/>
      <c r="W29" s="4"/>
      <c r="X29" s="4"/>
      <c r="Y29" s="4"/>
    </row>
    <row r="30" spans="1:25" ht="74.45" customHeight="1" x14ac:dyDescent="0.25">
      <c r="A30" s="25"/>
      <c r="B30" s="25"/>
      <c r="C30" s="26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4"/>
      <c r="R30" s="4"/>
      <c r="S30" s="4"/>
      <c r="T30" s="4"/>
      <c r="U30" s="4"/>
      <c r="V30" s="4"/>
      <c r="W30" s="4"/>
      <c r="X30" s="4"/>
      <c r="Y30" s="4"/>
    </row>
    <row r="31" spans="1:25" ht="74.45" customHeight="1" x14ac:dyDescent="0.25">
      <c r="A31" s="25"/>
      <c r="B31" s="25"/>
      <c r="C31" s="26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4"/>
      <c r="R31" s="4"/>
      <c r="S31" s="4"/>
      <c r="T31" s="4"/>
      <c r="U31" s="4"/>
      <c r="V31" s="4"/>
      <c r="W31" s="4"/>
      <c r="X31" s="4"/>
      <c r="Y31" s="4"/>
    </row>
    <row r="32" spans="1:25" ht="74.45" customHeight="1" x14ac:dyDescent="0.25">
      <c r="A32" s="25"/>
      <c r="B32" s="25"/>
      <c r="C32" s="26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4"/>
      <c r="R32" s="4"/>
      <c r="S32" s="4"/>
      <c r="T32" s="4"/>
      <c r="U32" s="4"/>
      <c r="V32" s="4"/>
      <c r="W32" s="4"/>
      <c r="X32" s="4"/>
      <c r="Y32" s="4"/>
    </row>
    <row r="33" spans="1:25" ht="74.45" customHeight="1" x14ac:dyDescent="0.25">
      <c r="A33" s="25"/>
      <c r="B33" s="25"/>
      <c r="C33" s="26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4"/>
      <c r="R33" s="4"/>
      <c r="S33" s="4"/>
      <c r="T33" s="4"/>
      <c r="U33" s="4"/>
      <c r="V33" s="4"/>
      <c r="W33" s="4"/>
      <c r="X33" s="4"/>
      <c r="Y33" s="4"/>
    </row>
    <row r="34" spans="1:25" ht="74.45" customHeight="1" x14ac:dyDescent="0.25">
      <c r="A34" s="25"/>
      <c r="B34" s="25"/>
      <c r="C34" s="26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4"/>
      <c r="R34" s="4"/>
      <c r="S34" s="4"/>
      <c r="T34" s="4"/>
      <c r="U34" s="4"/>
      <c r="V34" s="4"/>
      <c r="W34" s="4"/>
      <c r="X34" s="4"/>
      <c r="Y34" s="4"/>
    </row>
    <row r="35" spans="1:25" ht="74.45" customHeight="1" x14ac:dyDescent="0.25">
      <c r="A35" s="25"/>
      <c r="B35" s="25"/>
      <c r="C35" s="26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4"/>
      <c r="R35" s="4"/>
      <c r="S35" s="4"/>
      <c r="T35" s="4"/>
      <c r="U35" s="4"/>
      <c r="V35" s="4"/>
      <c r="W35" s="4"/>
      <c r="X35" s="4"/>
      <c r="Y35" s="4"/>
    </row>
    <row r="36" spans="1:25" ht="74.45" customHeight="1" x14ac:dyDescent="0.25">
      <c r="A36" s="25"/>
      <c r="B36" s="25"/>
      <c r="C36" s="26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4"/>
      <c r="R36" s="4"/>
      <c r="S36" s="4"/>
      <c r="T36" s="4"/>
      <c r="U36" s="4"/>
      <c r="V36" s="4"/>
      <c r="W36" s="4"/>
      <c r="X36" s="4"/>
      <c r="Y36" s="4"/>
    </row>
    <row r="37" spans="1:25" ht="74.45" customHeight="1" x14ac:dyDescent="0.25">
      <c r="A37" s="25"/>
      <c r="B37" s="25"/>
      <c r="C37" s="26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4"/>
      <c r="R37" s="4"/>
      <c r="S37" s="4"/>
      <c r="T37" s="4"/>
      <c r="U37" s="4"/>
      <c r="V37" s="4"/>
      <c r="W37" s="4"/>
      <c r="X37" s="4"/>
      <c r="Y37" s="4"/>
    </row>
    <row r="38" spans="1:25" ht="74.45" customHeight="1" x14ac:dyDescent="0.25">
      <c r="A38" s="25"/>
      <c r="B38" s="25"/>
      <c r="C38" s="26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4"/>
      <c r="R38" s="4"/>
      <c r="S38" s="4"/>
      <c r="T38" s="4"/>
      <c r="U38" s="4"/>
      <c r="V38" s="4"/>
      <c r="W38" s="4"/>
      <c r="X38" s="4"/>
      <c r="Y38" s="4"/>
    </row>
    <row r="39" spans="1:25" ht="74.45" customHeight="1" x14ac:dyDescent="0.25">
      <c r="A39" s="25"/>
      <c r="B39" s="25"/>
      <c r="C39" s="26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4"/>
      <c r="R39" s="4"/>
      <c r="S39" s="4"/>
      <c r="T39" s="4"/>
      <c r="U39" s="4"/>
      <c r="V39" s="4"/>
      <c r="W39" s="4"/>
      <c r="X39" s="4"/>
      <c r="Y39" s="4"/>
    </row>
    <row r="40" spans="1:25" ht="74.45" customHeight="1" x14ac:dyDescent="0.25">
      <c r="A40" s="25"/>
      <c r="B40" s="25"/>
      <c r="C40" s="26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4"/>
      <c r="R40" s="4"/>
      <c r="S40" s="4"/>
      <c r="T40" s="4"/>
      <c r="U40" s="4"/>
      <c r="V40" s="4"/>
      <c r="W40" s="4"/>
      <c r="X40" s="4"/>
      <c r="Y40" s="4"/>
    </row>
    <row r="41" spans="1:25" ht="74.45" customHeight="1" x14ac:dyDescent="0.25">
      <c r="A41" s="25"/>
      <c r="B41" s="25"/>
      <c r="C41" s="26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4"/>
      <c r="R41" s="4"/>
      <c r="S41" s="4"/>
      <c r="T41" s="4"/>
      <c r="U41" s="4"/>
      <c r="V41" s="4"/>
      <c r="W41" s="4"/>
      <c r="X41" s="4"/>
      <c r="Y41" s="4"/>
    </row>
    <row r="42" spans="1:25" ht="74.45" customHeight="1" x14ac:dyDescent="0.25">
      <c r="A42" s="25"/>
      <c r="B42" s="25"/>
      <c r="C42" s="26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4"/>
      <c r="R42" s="4"/>
      <c r="S42" s="4"/>
      <c r="T42" s="4"/>
      <c r="U42" s="4"/>
      <c r="V42" s="4"/>
      <c r="W42" s="4"/>
      <c r="X42" s="4"/>
      <c r="Y42" s="4"/>
    </row>
    <row r="43" spans="1:25" ht="74.45" customHeight="1" x14ac:dyDescent="0.25">
      <c r="A43" s="25"/>
      <c r="B43" s="25"/>
      <c r="C43" s="26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4"/>
      <c r="R43" s="4"/>
      <c r="S43" s="4"/>
      <c r="T43" s="4"/>
      <c r="U43" s="4"/>
      <c r="V43" s="4"/>
      <c r="W43" s="4"/>
      <c r="X43" s="4"/>
      <c r="Y43" s="4"/>
    </row>
    <row r="44" spans="1:25" ht="74.45" customHeight="1" x14ac:dyDescent="0.25">
      <c r="A44" s="25"/>
      <c r="B44" s="25"/>
      <c r="C44" s="26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4"/>
      <c r="R44" s="4"/>
      <c r="S44" s="4"/>
      <c r="T44" s="4"/>
      <c r="U44" s="4"/>
      <c r="V44" s="4"/>
      <c r="W44" s="4"/>
      <c r="X44" s="4"/>
      <c r="Y44" s="4"/>
    </row>
    <row r="45" spans="1:25" ht="74.45" customHeight="1" x14ac:dyDescent="0.25">
      <c r="A45" s="25"/>
      <c r="B45" s="25"/>
      <c r="C45" s="26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4"/>
      <c r="R45" s="4"/>
      <c r="S45" s="4"/>
      <c r="T45" s="4"/>
      <c r="U45" s="4"/>
      <c r="V45" s="4"/>
      <c r="W45" s="4"/>
      <c r="X45" s="4"/>
      <c r="Y45" s="4"/>
    </row>
    <row r="46" spans="1:25" ht="74.45" customHeight="1" x14ac:dyDescent="0.25">
      <c r="A46" s="25"/>
      <c r="B46" s="25"/>
      <c r="C46" s="26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4"/>
      <c r="R46" s="4"/>
      <c r="S46" s="4"/>
      <c r="T46" s="4"/>
      <c r="U46" s="4"/>
      <c r="V46" s="4"/>
      <c r="W46" s="4"/>
      <c r="X46" s="4"/>
      <c r="Y46" s="4"/>
    </row>
    <row r="47" spans="1:25" ht="74.45" customHeight="1" x14ac:dyDescent="0.25">
      <c r="A47" s="25"/>
      <c r="B47" s="25"/>
      <c r="C47" s="26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4"/>
      <c r="R47" s="4"/>
      <c r="S47" s="4"/>
      <c r="T47" s="4"/>
      <c r="U47" s="4"/>
      <c r="V47" s="4"/>
      <c r="W47" s="4"/>
      <c r="X47" s="4"/>
      <c r="Y47" s="4"/>
    </row>
    <row r="48" spans="1:25" ht="74.45" customHeight="1" x14ac:dyDescent="0.25">
      <c r="A48" s="25"/>
      <c r="B48" s="25"/>
      <c r="C48" s="26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4"/>
      <c r="R48" s="4"/>
      <c r="S48" s="4"/>
      <c r="T48" s="4"/>
      <c r="U48" s="4"/>
      <c r="V48" s="4"/>
      <c r="W48" s="4"/>
      <c r="X48" s="4"/>
      <c r="Y48" s="4"/>
    </row>
    <row r="49" spans="1:25" ht="74.45" customHeight="1" x14ac:dyDescent="0.25">
      <c r="A49" s="25"/>
      <c r="B49" s="25"/>
      <c r="C49" s="26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4"/>
      <c r="R49" s="4"/>
      <c r="S49" s="4"/>
      <c r="T49" s="4"/>
      <c r="U49" s="4"/>
      <c r="V49" s="4"/>
      <c r="W49" s="4"/>
      <c r="X49" s="4"/>
      <c r="Y49" s="4"/>
    </row>
    <row r="50" spans="1:25" ht="74.45" customHeight="1" x14ac:dyDescent="0.25">
      <c r="A50" s="25"/>
      <c r="B50" s="25"/>
      <c r="C50" s="26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4"/>
      <c r="R50" s="4"/>
      <c r="S50" s="4"/>
      <c r="T50" s="4"/>
      <c r="U50" s="4"/>
      <c r="V50" s="4"/>
      <c r="W50" s="4"/>
      <c r="X50" s="4"/>
      <c r="Y50" s="4"/>
    </row>
    <row r="51" spans="1:25" ht="74.45" customHeight="1" x14ac:dyDescent="0.25">
      <c r="A51" s="25"/>
      <c r="B51" s="25"/>
      <c r="C51" s="26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4"/>
      <c r="R51" s="4"/>
      <c r="S51" s="4"/>
      <c r="T51" s="4"/>
      <c r="U51" s="4"/>
      <c r="V51" s="4"/>
      <c r="W51" s="4"/>
      <c r="X51" s="4"/>
      <c r="Y51" s="4"/>
    </row>
    <row r="52" spans="1:25" ht="74.45" customHeight="1" x14ac:dyDescent="0.25">
      <c r="A52" s="25"/>
      <c r="B52" s="25"/>
      <c r="C52" s="26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4"/>
      <c r="R52" s="4"/>
      <c r="S52" s="4"/>
      <c r="T52" s="4"/>
      <c r="U52" s="4"/>
      <c r="V52" s="4"/>
      <c r="W52" s="4"/>
      <c r="X52" s="4"/>
      <c r="Y52" s="4"/>
    </row>
    <row r="53" spans="1:25" ht="74.45" customHeight="1" x14ac:dyDescent="0.25">
      <c r="A53" s="25"/>
      <c r="B53" s="25"/>
      <c r="C53" s="26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4"/>
      <c r="R53" s="4"/>
      <c r="S53" s="4"/>
      <c r="T53" s="4"/>
      <c r="U53" s="4"/>
      <c r="V53" s="4"/>
      <c r="W53" s="4"/>
      <c r="X53" s="4"/>
      <c r="Y53" s="4"/>
    </row>
    <row r="54" spans="1:25" ht="74.45" customHeight="1" x14ac:dyDescent="0.25">
      <c r="A54" s="25"/>
      <c r="B54" s="25"/>
      <c r="C54" s="26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4"/>
      <c r="R54" s="4"/>
      <c r="S54" s="4"/>
      <c r="T54" s="4"/>
      <c r="U54" s="4"/>
      <c r="V54" s="4"/>
      <c r="W54" s="4"/>
      <c r="X54" s="4"/>
      <c r="Y54" s="4"/>
    </row>
    <row r="55" spans="1:25" ht="74.45" customHeight="1" x14ac:dyDescent="0.25">
      <c r="A55" s="25"/>
      <c r="B55" s="25"/>
      <c r="C55" s="26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4"/>
      <c r="R55" s="4"/>
      <c r="S55" s="4"/>
      <c r="T55" s="4"/>
      <c r="U55" s="4"/>
      <c r="V55" s="4"/>
      <c r="W55" s="4"/>
      <c r="X55" s="4"/>
      <c r="Y55" s="4"/>
    </row>
    <row r="56" spans="1:25" ht="74.45" customHeight="1" x14ac:dyDescent="0.25">
      <c r="A56" s="25"/>
      <c r="B56" s="25"/>
      <c r="C56" s="26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4"/>
      <c r="R56" s="4"/>
      <c r="S56" s="4"/>
      <c r="T56" s="4"/>
      <c r="U56" s="4"/>
      <c r="V56" s="4"/>
      <c r="W56" s="4"/>
      <c r="X56" s="4"/>
      <c r="Y56" s="4"/>
    </row>
    <row r="57" spans="1:25" ht="74.45" customHeight="1" x14ac:dyDescent="0.25">
      <c r="A57" s="25"/>
      <c r="B57" s="25"/>
      <c r="C57" s="26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4"/>
      <c r="R57" s="4"/>
      <c r="S57" s="4"/>
      <c r="T57" s="4"/>
      <c r="U57" s="4"/>
      <c r="V57" s="4"/>
      <c r="W57" s="4"/>
      <c r="X57" s="4"/>
      <c r="Y57" s="4"/>
    </row>
    <row r="58" spans="1:25" ht="74.45" customHeight="1" x14ac:dyDescent="0.25">
      <c r="A58" s="25"/>
      <c r="B58" s="25"/>
      <c r="C58" s="26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4"/>
      <c r="R58" s="4"/>
      <c r="S58" s="4"/>
      <c r="T58" s="4"/>
      <c r="U58" s="4"/>
      <c r="V58" s="4"/>
      <c r="W58" s="4"/>
      <c r="X58" s="4"/>
      <c r="Y58" s="4"/>
    </row>
    <row r="59" spans="1:25" ht="74.45" customHeight="1" x14ac:dyDescent="0.25">
      <c r="A59" s="25"/>
      <c r="B59" s="25"/>
      <c r="C59" s="26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4"/>
      <c r="R59" s="4"/>
      <c r="S59" s="4"/>
      <c r="T59" s="4"/>
      <c r="U59" s="4"/>
      <c r="V59" s="4"/>
      <c r="W59" s="4"/>
      <c r="X59" s="4"/>
      <c r="Y59" s="4"/>
    </row>
    <row r="60" spans="1:25" ht="74.45" customHeight="1" x14ac:dyDescent="0.25">
      <c r="A60" s="25"/>
      <c r="B60" s="25"/>
      <c r="C60" s="26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4"/>
      <c r="R60" s="4"/>
      <c r="S60" s="4"/>
      <c r="T60" s="4"/>
      <c r="U60" s="4"/>
      <c r="V60" s="4"/>
      <c r="W60" s="4"/>
      <c r="X60" s="4"/>
      <c r="Y60" s="4"/>
    </row>
    <row r="61" spans="1:25" ht="74.45" customHeight="1" x14ac:dyDescent="0.25">
      <c r="A61" s="25"/>
      <c r="B61" s="25"/>
      <c r="C61" s="26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4"/>
      <c r="R61" s="4"/>
      <c r="S61" s="4"/>
      <c r="T61" s="4"/>
      <c r="U61" s="4"/>
      <c r="V61" s="4"/>
      <c r="W61" s="4"/>
      <c r="X61" s="4"/>
      <c r="Y61" s="4"/>
    </row>
    <row r="62" spans="1:25" ht="74.45" customHeight="1" x14ac:dyDescent="0.25">
      <c r="A62" s="25"/>
      <c r="B62" s="25"/>
      <c r="C62" s="26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4"/>
      <c r="R62" s="4"/>
      <c r="S62" s="4"/>
      <c r="T62" s="4"/>
      <c r="U62" s="4"/>
      <c r="V62" s="4"/>
      <c r="W62" s="4"/>
      <c r="X62" s="4"/>
      <c r="Y62" s="4"/>
    </row>
    <row r="63" spans="1:25" ht="74.45" customHeight="1" x14ac:dyDescent="0.25">
      <c r="A63" s="25"/>
      <c r="B63" s="25"/>
      <c r="C63" s="26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4"/>
      <c r="R63" s="4"/>
      <c r="S63" s="4"/>
      <c r="T63" s="4"/>
      <c r="U63" s="4"/>
      <c r="V63" s="4"/>
      <c r="W63" s="4"/>
      <c r="X63" s="4"/>
      <c r="Y63" s="4"/>
    </row>
    <row r="64" spans="1:25" ht="74.45" customHeight="1" x14ac:dyDescent="0.25">
      <c r="A64" s="25"/>
      <c r="B64" s="25"/>
      <c r="C64" s="26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4"/>
      <c r="R64" s="4"/>
      <c r="S64" s="4"/>
      <c r="T64" s="4"/>
      <c r="U64" s="4"/>
      <c r="V64" s="4"/>
      <c r="W64" s="4"/>
      <c r="X64" s="4"/>
      <c r="Y64" s="4"/>
    </row>
    <row r="65" spans="1:25" ht="74.45" customHeight="1" x14ac:dyDescent="0.25">
      <c r="A65" s="25"/>
      <c r="B65" s="25"/>
      <c r="C65" s="26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4"/>
      <c r="R65" s="4"/>
      <c r="S65" s="4"/>
      <c r="T65" s="4"/>
      <c r="U65" s="4"/>
      <c r="V65" s="4"/>
      <c r="W65" s="4"/>
      <c r="X65" s="4"/>
      <c r="Y65" s="4"/>
    </row>
    <row r="66" spans="1:25" ht="74.45" customHeight="1" x14ac:dyDescent="0.25">
      <c r="A66" s="25"/>
      <c r="B66" s="25"/>
      <c r="C66" s="26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4"/>
      <c r="R66" s="4"/>
      <c r="S66" s="4"/>
      <c r="T66" s="4"/>
      <c r="U66" s="4"/>
      <c r="V66" s="4"/>
      <c r="W66" s="4"/>
      <c r="X66" s="4"/>
      <c r="Y66" s="4"/>
    </row>
    <row r="67" spans="1:25" ht="74.45" customHeight="1" x14ac:dyDescent="0.25">
      <c r="A67" s="25"/>
      <c r="B67" s="25"/>
      <c r="C67" s="26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4"/>
      <c r="R67" s="4"/>
      <c r="S67" s="4"/>
      <c r="T67" s="4"/>
      <c r="U67" s="4"/>
      <c r="V67" s="4"/>
      <c r="W67" s="4"/>
      <c r="X67" s="4"/>
      <c r="Y67" s="4"/>
    </row>
    <row r="68" spans="1:25" ht="74.45" customHeight="1" x14ac:dyDescent="0.25">
      <c r="A68" s="25"/>
      <c r="B68" s="25"/>
      <c r="C68" s="26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4"/>
      <c r="R68" s="4"/>
      <c r="S68" s="4"/>
      <c r="T68" s="4"/>
      <c r="U68" s="4"/>
      <c r="V68" s="4"/>
      <c r="W68" s="4"/>
      <c r="X68" s="4"/>
      <c r="Y68" s="4"/>
    </row>
    <row r="69" spans="1:25" ht="74.45" customHeight="1" x14ac:dyDescent="0.25">
      <c r="A69" s="25"/>
      <c r="B69" s="25"/>
      <c r="C69" s="26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4"/>
      <c r="R69" s="4"/>
      <c r="S69" s="4"/>
      <c r="T69" s="4"/>
      <c r="U69" s="4"/>
      <c r="V69" s="4"/>
      <c r="W69" s="4"/>
      <c r="X69" s="4"/>
      <c r="Y69" s="4"/>
    </row>
    <row r="70" spans="1:25" ht="74.45" customHeight="1" x14ac:dyDescent="0.25">
      <c r="A70" s="25"/>
      <c r="B70" s="25"/>
      <c r="C70" s="26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4"/>
      <c r="R70" s="4"/>
      <c r="S70" s="4"/>
      <c r="T70" s="4"/>
      <c r="U70" s="4"/>
      <c r="V70" s="4"/>
      <c r="W70" s="4"/>
      <c r="X70" s="4"/>
      <c r="Y70" s="4"/>
    </row>
    <row r="71" spans="1:25" ht="74.45" customHeight="1" x14ac:dyDescent="0.25">
      <c r="A71" s="25"/>
      <c r="B71" s="25"/>
      <c r="C71" s="26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4"/>
      <c r="R71" s="4"/>
      <c r="S71" s="4"/>
      <c r="T71" s="4"/>
      <c r="U71" s="4"/>
      <c r="V71" s="4"/>
      <c r="W71" s="4"/>
      <c r="X71" s="4"/>
      <c r="Y71" s="4"/>
    </row>
    <row r="72" spans="1:25" ht="74.45" customHeight="1" x14ac:dyDescent="0.25">
      <c r="A72" s="25"/>
      <c r="B72" s="25"/>
      <c r="C72" s="26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4"/>
      <c r="R72" s="4"/>
      <c r="S72" s="4"/>
      <c r="T72" s="4"/>
      <c r="U72" s="4"/>
      <c r="V72" s="4"/>
      <c r="W72" s="4"/>
      <c r="X72" s="4"/>
      <c r="Y72" s="4"/>
    </row>
    <row r="73" spans="1:25" ht="74.45" customHeight="1" x14ac:dyDescent="0.25">
      <c r="A73" s="25"/>
      <c r="B73" s="25"/>
      <c r="C73" s="26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4"/>
      <c r="R73" s="4"/>
      <c r="S73" s="4"/>
      <c r="T73" s="4"/>
      <c r="U73" s="4"/>
      <c r="V73" s="4"/>
      <c r="W73" s="4"/>
      <c r="X73" s="4"/>
      <c r="Y73" s="4"/>
    </row>
    <row r="74" spans="1:25" ht="74.45" customHeight="1" x14ac:dyDescent="0.25">
      <c r="A74" s="25"/>
      <c r="B74" s="25"/>
      <c r="C74" s="26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4"/>
      <c r="R74" s="4"/>
      <c r="S74" s="4"/>
      <c r="T74" s="4"/>
      <c r="U74" s="4"/>
      <c r="V74" s="4"/>
      <c r="W74" s="4"/>
      <c r="X74" s="4"/>
      <c r="Y74" s="4"/>
    </row>
    <row r="75" spans="1:25" ht="74.45" customHeight="1" x14ac:dyDescent="0.25">
      <c r="A75" s="25"/>
      <c r="B75" s="25"/>
      <c r="C75" s="26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4"/>
      <c r="R75" s="4"/>
      <c r="S75" s="4"/>
      <c r="T75" s="4"/>
      <c r="U75" s="4"/>
      <c r="V75" s="4"/>
      <c r="W75" s="4"/>
      <c r="X75" s="4"/>
      <c r="Y75" s="4"/>
    </row>
    <row r="76" spans="1:25" ht="74.45" customHeight="1" x14ac:dyDescent="0.25">
      <c r="A76" s="25"/>
      <c r="B76" s="25"/>
      <c r="C76" s="26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4"/>
      <c r="R76" s="4"/>
      <c r="S76" s="4"/>
      <c r="T76" s="4"/>
      <c r="U76" s="4"/>
      <c r="V76" s="4"/>
      <c r="W76" s="4"/>
      <c r="X76" s="4"/>
      <c r="Y76" s="4"/>
    </row>
    <row r="77" spans="1:25" ht="74.45" customHeight="1" x14ac:dyDescent="0.25">
      <c r="A77" s="25"/>
      <c r="B77" s="25"/>
      <c r="C77" s="26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4"/>
      <c r="R77" s="4"/>
      <c r="S77" s="4"/>
      <c r="T77" s="4"/>
      <c r="U77" s="4"/>
      <c r="V77" s="4"/>
      <c r="W77" s="4"/>
      <c r="X77" s="4"/>
      <c r="Y77" s="4"/>
    </row>
    <row r="78" spans="1:25" ht="74.45" customHeight="1" x14ac:dyDescent="0.25">
      <c r="A78" s="25"/>
      <c r="B78" s="25"/>
      <c r="C78" s="26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4"/>
      <c r="R78" s="4"/>
      <c r="S78" s="4"/>
      <c r="T78" s="4"/>
      <c r="U78" s="4"/>
      <c r="V78" s="4"/>
      <c r="W78" s="4"/>
      <c r="X78" s="4"/>
      <c r="Y78" s="4"/>
    </row>
    <row r="79" spans="1:25" ht="74.45" customHeight="1" x14ac:dyDescent="0.25">
      <c r="A79" s="25"/>
      <c r="B79" s="25"/>
      <c r="C79" s="26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4"/>
      <c r="R79" s="4"/>
      <c r="S79" s="4"/>
      <c r="T79" s="4"/>
      <c r="U79" s="4"/>
      <c r="V79" s="4"/>
      <c r="W79" s="4"/>
      <c r="X79" s="4"/>
      <c r="Y79" s="4"/>
    </row>
    <row r="80" spans="1:25" ht="74.45" customHeight="1" x14ac:dyDescent="0.25">
      <c r="A80" s="25"/>
      <c r="B80" s="25"/>
      <c r="C80" s="26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4"/>
      <c r="R80" s="4"/>
      <c r="S80" s="4"/>
      <c r="T80" s="4"/>
      <c r="U80" s="4"/>
      <c r="V80" s="4"/>
      <c r="W80" s="4"/>
      <c r="X80" s="4"/>
      <c r="Y80" s="4"/>
    </row>
    <row r="81" spans="1:25" ht="74.45" customHeight="1" x14ac:dyDescent="0.25">
      <c r="A81" s="25"/>
      <c r="B81" s="25"/>
      <c r="C81" s="26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4"/>
      <c r="R81" s="4"/>
      <c r="S81" s="4"/>
      <c r="T81" s="4"/>
      <c r="U81" s="4"/>
      <c r="V81" s="4"/>
      <c r="W81" s="4"/>
      <c r="X81" s="4"/>
      <c r="Y81" s="4"/>
    </row>
    <row r="82" spans="1:25" ht="74.45" customHeight="1" x14ac:dyDescent="0.25">
      <c r="A82" s="25"/>
      <c r="B82" s="25"/>
      <c r="C82" s="26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4"/>
      <c r="R82" s="4"/>
      <c r="S82" s="4"/>
      <c r="T82" s="4"/>
      <c r="U82" s="4"/>
      <c r="V82" s="4"/>
      <c r="W82" s="4"/>
      <c r="X82" s="4"/>
      <c r="Y82" s="4"/>
    </row>
    <row r="83" spans="1:25" ht="74.45" customHeight="1" x14ac:dyDescent="0.25">
      <c r="A83" s="25"/>
      <c r="B83" s="25"/>
      <c r="C83" s="26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4"/>
      <c r="R83" s="4"/>
      <c r="S83" s="4"/>
      <c r="T83" s="4"/>
      <c r="U83" s="4"/>
      <c r="V83" s="4"/>
      <c r="W83" s="4"/>
      <c r="X83" s="4"/>
      <c r="Y83" s="4"/>
    </row>
    <row r="84" spans="1:25" ht="74.45" customHeight="1" x14ac:dyDescent="0.25">
      <c r="A84" s="25"/>
      <c r="B84" s="25"/>
      <c r="C84" s="26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4"/>
      <c r="R84" s="4"/>
      <c r="S84" s="4"/>
      <c r="T84" s="4"/>
      <c r="U84" s="4"/>
      <c r="V84" s="4"/>
      <c r="W84" s="4"/>
      <c r="X84" s="4"/>
      <c r="Y84" s="4"/>
    </row>
    <row r="85" spans="1:25" ht="74.45" customHeight="1" x14ac:dyDescent="0.25">
      <c r="A85" s="25"/>
      <c r="B85" s="25"/>
      <c r="C85" s="26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4"/>
      <c r="R85" s="4"/>
      <c r="S85" s="4"/>
      <c r="T85" s="4"/>
      <c r="U85" s="4"/>
      <c r="V85" s="4"/>
      <c r="W85" s="4"/>
      <c r="X85" s="4"/>
      <c r="Y85" s="4"/>
    </row>
    <row r="86" spans="1:25" ht="74.45" customHeight="1" x14ac:dyDescent="0.25">
      <c r="A86" s="25"/>
      <c r="B86" s="25"/>
      <c r="C86" s="26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4"/>
      <c r="R86" s="4"/>
      <c r="S86" s="4"/>
      <c r="T86" s="4"/>
      <c r="U86" s="4"/>
      <c r="V86" s="4"/>
      <c r="W86" s="4"/>
      <c r="X86" s="4"/>
      <c r="Y86" s="4"/>
    </row>
    <row r="87" spans="1:25" ht="74.45" customHeight="1" x14ac:dyDescent="0.25">
      <c r="A87" s="25"/>
      <c r="B87" s="25"/>
      <c r="C87" s="26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4"/>
      <c r="R87" s="4"/>
      <c r="S87" s="4"/>
      <c r="T87" s="4"/>
      <c r="U87" s="4"/>
      <c r="V87" s="4"/>
      <c r="W87" s="4"/>
      <c r="X87" s="4"/>
      <c r="Y87" s="4"/>
    </row>
    <row r="88" spans="1:25" ht="74.45" customHeight="1" x14ac:dyDescent="0.25">
      <c r="A88" s="25"/>
      <c r="B88" s="25"/>
      <c r="C88" s="26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4"/>
      <c r="R88" s="4"/>
      <c r="S88" s="4"/>
      <c r="T88" s="4"/>
      <c r="U88" s="4"/>
      <c r="V88" s="4"/>
      <c r="W88" s="4"/>
      <c r="X88" s="4"/>
      <c r="Y88" s="4"/>
    </row>
    <row r="89" spans="1:25" ht="74.45" customHeight="1" x14ac:dyDescent="0.25">
      <c r="A89" s="25"/>
      <c r="B89" s="25"/>
      <c r="C89" s="26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4"/>
      <c r="R89" s="4"/>
      <c r="S89" s="4"/>
      <c r="T89" s="4"/>
      <c r="U89" s="4"/>
      <c r="V89" s="4"/>
      <c r="W89" s="4"/>
      <c r="X89" s="4"/>
      <c r="Y89" s="4"/>
    </row>
    <row r="90" spans="1:25" ht="74.45" customHeight="1" x14ac:dyDescent="0.25">
      <c r="A90" s="25"/>
      <c r="B90" s="25"/>
      <c r="C90" s="26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4"/>
      <c r="R90" s="4"/>
      <c r="S90" s="4"/>
      <c r="T90" s="4"/>
      <c r="U90" s="4"/>
      <c r="V90" s="4"/>
      <c r="W90" s="4"/>
      <c r="X90" s="4"/>
      <c r="Y90" s="4"/>
    </row>
    <row r="91" spans="1:25" ht="74.45" customHeight="1" x14ac:dyDescent="0.25">
      <c r="A91" s="25"/>
      <c r="B91" s="25"/>
      <c r="C91" s="26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4"/>
      <c r="R91" s="4"/>
      <c r="S91" s="4"/>
      <c r="T91" s="4"/>
      <c r="U91" s="4"/>
      <c r="V91" s="4"/>
      <c r="W91" s="4"/>
      <c r="X91" s="4"/>
      <c r="Y91" s="4"/>
    </row>
    <row r="92" spans="1:25" ht="74.45" customHeight="1" x14ac:dyDescent="0.25">
      <c r="A92" s="25"/>
      <c r="B92" s="25"/>
      <c r="C92" s="26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4"/>
      <c r="R92" s="4"/>
      <c r="S92" s="4"/>
      <c r="T92" s="4"/>
      <c r="U92" s="4"/>
      <c r="V92" s="4"/>
      <c r="W92" s="4"/>
      <c r="X92" s="4"/>
      <c r="Y92" s="4"/>
    </row>
    <row r="93" spans="1:25" ht="74.45" customHeight="1" x14ac:dyDescent="0.25">
      <c r="A93" s="25"/>
      <c r="B93" s="25"/>
      <c r="C93" s="26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4"/>
      <c r="R93" s="4"/>
      <c r="S93" s="4"/>
      <c r="T93" s="4"/>
      <c r="U93" s="4"/>
      <c r="V93" s="4"/>
      <c r="W93" s="4"/>
      <c r="X93" s="4"/>
      <c r="Y93" s="4"/>
    </row>
    <row r="94" spans="1:25" ht="74.45" customHeight="1" x14ac:dyDescent="0.25">
      <c r="A94" s="25"/>
      <c r="B94" s="25"/>
      <c r="C94" s="26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4"/>
      <c r="R94" s="4"/>
      <c r="S94" s="4"/>
      <c r="T94" s="4"/>
      <c r="U94" s="4"/>
      <c r="V94" s="4"/>
      <c r="W94" s="4"/>
      <c r="X94" s="4"/>
      <c r="Y94" s="4"/>
    </row>
    <row r="95" spans="1:25" ht="74.45" customHeight="1" x14ac:dyDescent="0.25">
      <c r="A95" s="25"/>
      <c r="B95" s="25"/>
      <c r="C95" s="26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4"/>
      <c r="R95" s="4"/>
      <c r="S95" s="4"/>
      <c r="T95" s="4"/>
      <c r="U95" s="4"/>
      <c r="V95" s="4"/>
      <c r="W95" s="4"/>
      <c r="X95" s="4"/>
      <c r="Y95" s="4"/>
    </row>
    <row r="96" spans="1:25" ht="74.45" customHeight="1" x14ac:dyDescent="0.25">
      <c r="A96" s="25"/>
      <c r="B96" s="25"/>
      <c r="C96" s="26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4"/>
      <c r="R96" s="4"/>
      <c r="S96" s="4"/>
      <c r="T96" s="4"/>
      <c r="U96" s="4"/>
      <c r="V96" s="4"/>
      <c r="W96" s="4"/>
      <c r="X96" s="4"/>
      <c r="Y96" s="4"/>
    </row>
    <row r="97" spans="1:25" ht="74.45" customHeight="1" x14ac:dyDescent="0.25">
      <c r="A97" s="25"/>
      <c r="B97" s="25"/>
      <c r="C97" s="26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4"/>
      <c r="R97" s="4"/>
      <c r="S97" s="4"/>
      <c r="T97" s="4"/>
      <c r="U97" s="4"/>
      <c r="V97" s="4"/>
      <c r="W97" s="4"/>
      <c r="X97" s="4"/>
      <c r="Y97" s="4"/>
    </row>
    <row r="98" spans="1:25" ht="74.45" customHeight="1" x14ac:dyDescent="0.25">
      <c r="A98" s="25"/>
      <c r="B98" s="25"/>
      <c r="C98" s="26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4"/>
      <c r="R98" s="4"/>
      <c r="S98" s="4"/>
      <c r="T98" s="4"/>
      <c r="U98" s="4"/>
      <c r="V98" s="4"/>
      <c r="W98" s="4"/>
      <c r="X98" s="4"/>
      <c r="Y98" s="4"/>
    </row>
    <row r="99" spans="1:25" ht="74.45" customHeight="1" x14ac:dyDescent="0.25">
      <c r="A99" s="25"/>
      <c r="B99" s="25"/>
      <c r="C99" s="26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</row>
    <row r="100" spans="1:25" ht="74.45" customHeight="1" x14ac:dyDescent="0.25">
      <c r="A100" s="25"/>
      <c r="B100" s="25"/>
      <c r="C100" s="26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</row>
    <row r="101" spans="1:25" ht="74.45" customHeight="1" x14ac:dyDescent="0.25">
      <c r="A101" s="25"/>
      <c r="B101" s="25"/>
      <c r="C101" s="26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</row>
    <row r="102" spans="1:25" ht="74.45" customHeight="1" x14ac:dyDescent="0.25">
      <c r="A102" s="25"/>
      <c r="B102" s="25"/>
      <c r="C102" s="26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</row>
    <row r="103" spans="1:25" ht="74.45" customHeight="1" x14ac:dyDescent="0.25">
      <c r="A103" s="25"/>
      <c r="B103" s="25"/>
      <c r="C103" s="26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</row>
    <row r="104" spans="1:25" ht="74.45" customHeight="1" x14ac:dyDescent="0.25">
      <c r="A104" s="25"/>
      <c r="B104" s="25"/>
      <c r="C104" s="26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</row>
    <row r="105" spans="1:25" ht="74.45" customHeight="1" x14ac:dyDescent="0.25">
      <c r="A105" s="25"/>
      <c r="B105" s="25"/>
      <c r="C105" s="26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</row>
    <row r="106" spans="1:25" ht="74.45" customHeight="1" x14ac:dyDescent="0.25">
      <c r="A106" s="25"/>
      <c r="B106" s="25"/>
      <c r="C106" s="26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</row>
    <row r="107" spans="1:25" ht="74.45" customHeight="1" x14ac:dyDescent="0.25">
      <c r="A107" s="25"/>
      <c r="B107" s="25"/>
      <c r="C107" s="26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</row>
    <row r="108" spans="1:25" ht="74.45" customHeight="1" x14ac:dyDescent="0.25">
      <c r="A108" s="25"/>
      <c r="B108" s="25"/>
      <c r="C108" s="26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</row>
    <row r="109" spans="1:25" ht="74.45" customHeight="1" x14ac:dyDescent="0.25">
      <c r="A109" s="25"/>
      <c r="B109" s="25"/>
      <c r="C109" s="26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</row>
    <row r="110" spans="1:25" ht="74.45" customHeight="1" x14ac:dyDescent="0.25">
      <c r="A110" s="25"/>
      <c r="B110" s="25"/>
      <c r="C110" s="26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</row>
    <row r="111" spans="1:25" ht="74.45" customHeight="1" x14ac:dyDescent="0.25">
      <c r="A111" s="25"/>
      <c r="B111" s="25"/>
      <c r="C111" s="26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</row>
    <row r="112" spans="1:25" ht="74.45" customHeight="1" x14ac:dyDescent="0.25">
      <c r="A112" s="25"/>
      <c r="B112" s="25"/>
      <c r="C112" s="26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</row>
    <row r="113" spans="1:16" ht="74.45" customHeight="1" x14ac:dyDescent="0.25">
      <c r="A113" s="25"/>
      <c r="B113" s="25"/>
      <c r="C113" s="26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</row>
    <row r="114" spans="1:16" ht="74.45" customHeight="1" x14ac:dyDescent="0.25">
      <c r="A114" s="25"/>
      <c r="B114" s="25"/>
      <c r="C114" s="26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</row>
    <row r="115" spans="1:16" ht="74.45" customHeight="1" x14ac:dyDescent="0.25">
      <c r="A115" s="25"/>
      <c r="B115" s="25"/>
      <c r="C115" s="26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</row>
    <row r="116" spans="1:16" ht="74.45" customHeight="1" x14ac:dyDescent="0.25">
      <c r="A116" s="25"/>
      <c r="B116" s="25"/>
      <c r="C116" s="26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</row>
    <row r="1048511" spans="1:25" ht="74.45" customHeight="1" x14ac:dyDescent="0.25">
      <c r="A1048511" s="4"/>
      <c r="B1048511" s="4"/>
      <c r="D1048511" s="29"/>
      <c r="Q1048511" s="4"/>
      <c r="R1048511" s="4"/>
      <c r="S1048511" s="4"/>
      <c r="T1048511" s="4"/>
      <c r="U1048511" s="4"/>
      <c r="V1048511" s="4"/>
      <c r="W1048511" s="4"/>
      <c r="X1048511" s="4"/>
      <c r="Y1048511" s="4"/>
    </row>
  </sheetData>
  <mergeCells count="21">
    <mergeCell ref="A13:H13"/>
    <mergeCell ref="A12:P12"/>
    <mergeCell ref="A11:O11"/>
    <mergeCell ref="D5:D6"/>
    <mergeCell ref="N5:N6"/>
    <mergeCell ref="Q5:Q6"/>
    <mergeCell ref="A1:P1"/>
    <mergeCell ref="A5:A6"/>
    <mergeCell ref="C5:C6"/>
    <mergeCell ref="I5:I6"/>
    <mergeCell ref="J5:J6"/>
    <mergeCell ref="K5:M5"/>
    <mergeCell ref="O5:O6"/>
    <mergeCell ref="B5:B6"/>
    <mergeCell ref="E5:E6"/>
    <mergeCell ref="P5:P6"/>
    <mergeCell ref="F5:H5"/>
    <mergeCell ref="A2:B2"/>
    <mergeCell ref="C2:P2"/>
    <mergeCell ref="C3:P4"/>
    <mergeCell ref="A3:B4"/>
  </mergeCells>
  <phoneticPr fontId="2" type="noConversion"/>
  <conditionalFormatting sqref="M7:N10">
    <cfRule type="cellIs" dxfId="2" priority="10" stopIfTrue="1" operator="greaterThanOrEqual">
      <formula>0.33</formula>
    </cfRule>
    <cfRule type="cellIs" dxfId="1" priority="11" stopIfTrue="1" operator="greaterThanOrEqual">
      <formula>0.33</formula>
    </cfRule>
    <cfRule type="cellIs" dxfId="0" priority="12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zamahr</cp:lastModifiedBy>
  <cp:lastPrinted>2025-11-25T10:14:34Z</cp:lastPrinted>
  <dcterms:created xsi:type="dcterms:W3CDTF">2022-04-11T10:29:27Z</dcterms:created>
  <dcterms:modified xsi:type="dcterms:W3CDTF">2026-04-28T14:21:14Z</dcterms:modified>
</cp:coreProperties>
</file>