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энергосбережение\"/>
    </mc:Choice>
  </mc:AlternateContent>
  <bookViews>
    <workbookView xWindow="0" yWindow="0" windowWidth="19200" windowHeight="668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4" i="1" l="1"/>
  <c r="N14" i="1" s="1"/>
  <c r="N15" i="1" s="1"/>
  <c r="K14" i="1"/>
  <c r="L14" i="1"/>
  <c r="M14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<sst xmlns="http://schemas.openxmlformats.org/spreadsheetml/2006/main" count="29" uniqueCount="29">
  <si>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</si>
  <si>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</si>
  <si>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</si>
  <si>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</si>
  <si>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</si>
  <si>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</si>
  <si>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</si>
  <si>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</si>
  <si>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</si>
  <si>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</si>
  <si>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</si>
  <si>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</si>
  <si>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</si>
  <si>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</si>
  <si>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</si>
  <si>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</si>
  <si>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</si>
  <si>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</si>
  <si>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</si>
  <si>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</si>
  <si>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</si>
  <si>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</si>
  <si>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Исполнитель: Ушакова А.А.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</si>
  <si>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</si>
  <si>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</si>
  <si>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</si>
  <si>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</si>
  <si>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t>Оказание услуги по разработке программы энергосбережения и повышения энергетической эффективности на три года (2027-2029 гг.) для нужд ГБДОУ детский сад № 128 Выборгского района Санкт-Петербурга, расположенного по адресам: 194358, Санкт Петербург, Энгельса проспект, дом 150, корпус 2, литера А и 194358, г. Санкт-Петербург, ул. Шостаковича, дом 5, корпус 2, литера А.</t>
  </si>
  <si>
    <t>v - кол-во (объем) закупаемого товара (работы, услуги),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</si>
</sst>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top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4" fontId="3" fillId="2" borderId="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11</xdr:row>
      <xdr:rowOff>762000</xdr:rowOff>
    </xdr:from>
    <xdr:to>
      <xdr:col>11</xdr:col>
      <xdr:colOff>624840</xdr:colOff>
      <xdr:row>11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12</xdr:row>
      <xdr:rowOff>198120</xdr:rowOff>
    </xdr:from>
    <xdr:to>
      <xdr:col>10</xdr:col>
      <xdr:colOff>556260</xdr:colOff>
      <xdr:row>12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14</xdr:row>
      <xdr:rowOff>45720</xdr:rowOff>
    </xdr:from>
    <xdr:to>
      <xdr:col>12</xdr:col>
      <xdr:colOff>777240</xdr:colOff>
      <xdr:row>14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topLeftCell="A11" zoomScale="70" zoomScaleNormal="70" workbookViewId="0">
      <selection activeCell="N15" sqref="N15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28" customWidth="1"/>
  </cols>
  <sheetData>
    <row r="1" spans="1:16" x14ac:dyDescent="0.35">
      <c r="J1" s="47" t="s">
        <v>23</v>
      </c>
      <c r="K1" s="47"/>
      <c r="L1" s="47"/>
      <c r="M1" s="47"/>
      <c r="N1" s="47"/>
    </row>
    <row r="2" spans="1:16" x14ac:dyDescent="0.35">
      <c r="J2" s="47" t="s">
        <v>25</v>
      </c>
      <c r="K2" s="47"/>
      <c r="L2" s="47"/>
      <c r="M2" s="47"/>
      <c r="N2" s="47"/>
    </row>
    <row r="3" spans="1:16" x14ac:dyDescent="0.35">
      <c r="J3" s="47" t="s">
        <v>26</v>
      </c>
      <c r="K3" s="47"/>
      <c r="L3" s="47"/>
      <c r="M3" s="47"/>
      <c r="N3" s="47"/>
    </row>
    <row r="4" spans="1:16" x14ac:dyDescent="0.35">
      <c r="L4" s="8"/>
      <c r="M4" s="8"/>
      <c r="N4" s="25"/>
    </row>
    <row r="5" spans="1:16" x14ac:dyDescent="0.35">
      <c r="L5" s="49"/>
      <c r="M5" s="49"/>
      <c r="N5" s="49"/>
    </row>
    <row r="6" spans="1:16" ht="32.25" customHeight="1" x14ac:dyDescent="0.35">
      <c r="A6" s="50" t="s">
        <v>0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6" ht="45.75" customHeight="1" x14ac:dyDescent="0.35">
      <c r="A7" s="51" t="s">
        <v>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</row>
    <row r="8" spans="1:16" ht="39" customHeight="1" x14ac:dyDescent="0.35">
      <c r="A8" s="48" t="s">
        <v>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</row>
    <row r="9" spans="1:16" ht="15.5" x14ac:dyDescent="0.35">
      <c r="A9" s="48" t="s">
        <v>24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</row>
    <row r="11" spans="1:16" ht="50.25" customHeight="1" x14ac:dyDescent="0.35">
      <c r="A11" s="39" t="s">
        <v>3</v>
      </c>
      <c r="B11" s="39" t="s">
        <v>4</v>
      </c>
      <c r="C11" s="42" t="s">
        <v>5</v>
      </c>
      <c r="D11" s="43"/>
      <c r="E11" s="43"/>
      <c r="F11" s="43"/>
      <c r="G11" s="43"/>
      <c r="H11" s="44"/>
      <c r="I11" s="39" t="s">
        <v>28</v>
      </c>
      <c r="J11" s="39" t="s">
        <v>6</v>
      </c>
      <c r="K11" s="46" t="s">
        <v>7</v>
      </c>
      <c r="L11" s="46"/>
      <c r="M11" s="46"/>
      <c r="N11" s="12" t="s">
        <v>21</v>
      </c>
    </row>
    <row r="12" spans="1:16" ht="106.15" customHeight="1" x14ac:dyDescent="0.35">
      <c r="A12" s="40"/>
      <c r="B12" s="41"/>
      <c r="C12" s="13" t="s">
        <v>8</v>
      </c>
      <c r="D12" s="13" t="s">
        <v>9</v>
      </c>
      <c r="E12" s="13" t="s">
        <v>10</v>
      </c>
      <c r="F12" s="13" t="s">
        <v>11</v>
      </c>
      <c r="G12" s="13" t="s">
        <v>12</v>
      </c>
      <c r="H12" s="14"/>
      <c r="I12" s="45"/>
      <c r="J12" s="45"/>
      <c r="K12" s="15" t="s">
        <v>13</v>
      </c>
      <c r="L12" s="16" t="s">
        <v>14</v>
      </c>
      <c r="M12" s="16" t="s">
        <v>20</v>
      </c>
      <c r="N12" s="17"/>
    </row>
    <row r="13" spans="1:16" ht="54" x14ac:dyDescent="0.35">
      <c r="A13" s="18">
        <v>1</v>
      </c>
      <c r="B13" s="19">
        <v>2</v>
      </c>
      <c r="C13" s="18">
        <v>3</v>
      </c>
      <c r="D13" s="18">
        <v>4</v>
      </c>
      <c r="E13" s="18">
        <v>5</v>
      </c>
      <c r="F13" s="18">
        <v>6</v>
      </c>
      <c r="G13" s="18">
        <v>7</v>
      </c>
      <c r="H13" s="18" t="s">
        <v>15</v>
      </c>
      <c r="I13" s="18">
        <v>9</v>
      </c>
      <c r="J13" s="32" t="s">
        <v>16</v>
      </c>
      <c r="K13" s="18" t="s">
        <v>17</v>
      </c>
      <c r="L13" s="18">
        <v>12</v>
      </c>
      <c r="M13" s="18">
        <v>13</v>
      </c>
      <c r="N13" s="18" t="s">
        <v>18</v>
      </c>
    </row>
    <row r="14" spans="1:16" ht="130" x14ac:dyDescent="0.35">
      <c r="A14" s="20">
        <v>1</v>
      </c>
      <c r="B14" s="21" t="s">
        <v>27</v>
      </c>
      <c r="C14" s="30">
        <v>16900</v>
      </c>
      <c r="D14" s="30">
        <v>18000</v>
      </c>
      <c r="E14" s="18">
        <v>17500</v>
      </c>
      <c r="F14" s="18"/>
      <c r="G14" s="18"/>
      <c r="H14" s="29">
        <f t="shared" ref="H14" si="0">C14+D14+E14+F14+G14</f>
        <v>52400</v>
      </c>
      <c r="I14" s="33">
        <v>1</v>
      </c>
      <c r="J14" s="31">
        <v>3</v>
      </c>
      <c r="K14" s="11">
        <f t="shared" ref="K14" si="1">AVERAGE(C14:G14)</f>
        <v>17466.666666666668</v>
      </c>
      <c r="L14" s="11">
        <f t="shared" ref="L14" si="2">STDEV(C14:G14)</f>
        <v>550.75705472861023</v>
      </c>
      <c r="M14" s="22">
        <f t="shared" ref="M14" si="3">L14/K14</f>
        <v>3.1531892446294479E-2</v>
      </c>
      <c r="N14" s="11">
        <f t="shared" ref="N14" si="4">ROUND(H14*I14/J14/1,2)</f>
        <v>17466.669999999998</v>
      </c>
      <c r="O14" s="34"/>
      <c r="P14" s="35"/>
    </row>
    <row r="15" spans="1:16" ht="30" customHeight="1" x14ac:dyDescent="0.35">
      <c r="A15" s="36" t="s">
        <v>19</v>
      </c>
      <c r="B15" s="37"/>
      <c r="C15" s="38"/>
      <c r="D15" s="38"/>
      <c r="E15" s="38"/>
      <c r="F15" s="38"/>
      <c r="G15" s="38"/>
      <c r="H15" s="38"/>
      <c r="I15" s="37"/>
      <c r="J15" s="38"/>
      <c r="K15" s="38"/>
      <c r="L15" s="38"/>
      <c r="M15" s="23"/>
      <c r="N15" s="24">
        <f>SUM(N14:N14)</f>
        <v>17466.669999999998</v>
      </c>
    </row>
    <row r="16" spans="1:16" ht="10.5" customHeight="1" x14ac:dyDescent="0.35">
      <c r="A16" s="1"/>
      <c r="B16" s="4"/>
      <c r="C16" s="1"/>
      <c r="D16" s="1"/>
      <c r="E16" s="1"/>
      <c r="F16" s="1"/>
      <c r="G16" s="1"/>
      <c r="H16" s="1"/>
      <c r="I16" s="4"/>
      <c r="J16" s="1"/>
      <c r="K16" s="2"/>
      <c r="L16" s="1"/>
      <c r="M16" s="1"/>
      <c r="N16" s="26"/>
    </row>
    <row r="17" spans="1:14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27"/>
    </row>
    <row r="18" spans="1:14" x14ac:dyDescent="0.35">
      <c r="A18" s="6" t="s">
        <v>22</v>
      </c>
      <c r="B18" s="7"/>
    </row>
    <row r="19" spans="1:14" x14ac:dyDescent="0.35">
      <c r="A19" s="6"/>
      <c r="B19" s="7"/>
      <c r="M19" s="10"/>
    </row>
  </sheetData>
  <mergeCells count="15">
    <mergeCell ref="J1:N1"/>
    <mergeCell ref="J2:N2"/>
    <mergeCell ref="J3:N3"/>
    <mergeCell ref="A9:N9"/>
    <mergeCell ref="L5:N5"/>
    <mergeCell ref="A6:N6"/>
    <mergeCell ref="A7:N7"/>
    <mergeCell ref="A8:N8"/>
    <mergeCell ref="A15:L15"/>
    <mergeCell ref="A11:A12"/>
    <mergeCell ref="B11:B12"/>
    <mergeCell ref="C11:H11"/>
    <mergeCell ref="I11:I12"/>
    <mergeCell ref="J11:J12"/>
    <mergeCell ref="K11:M11"/>
  </mergeCells>
  <phoneticPr fontId="0" type="noConversion"/>
  <pageMargins left="0.70866141732283472" right="0.70866141732283472" top="0.55118110236220474" bottom="0.5511811023622047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2025-11-05T14:44:26Z</cp:lastPrinted>
  <dcterms:created xsi:type="dcterms:W3CDTF">2016-09-26T13:34:20Z</dcterms:created>
  <dcterms:modified xsi:type="dcterms:W3CDTF">2026-04-29T12:05:49Z</dcterms:modified>
</cp:coreProperties>
</file>