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-120" yWindow="-120" windowWidth="20730" windowHeight="11040"/>
  </bookViews>
  <sheets>
    <sheet name="Лист1" sheetId="2" r:id="rId1"/>
    <sheet name="Лист3" sheetId="3" r:id="rId2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K18" i="2" l="1"/>
  <c r="H15" i="2" l="1"/>
  <c r="I15" i="2" s="1"/>
  <c r="H12" i="2" l="1"/>
  <c r="I12" i="2" s="1"/>
  <c r="H13" i="2" l="1"/>
  <c r="I13" i="2" s="1"/>
  <c r="H11" i="2"/>
  <c r="I11" i="2" s="1"/>
  <c r="H10" i="2"/>
  <c r="I10" i="2" s="1"/>
  <c r="H9" i="2"/>
  <c r="I9" i="2" s="1"/>
  <c r="H8" i="2"/>
  <c r="I8" i="2" s="1"/>
  <c r="H7" i="2"/>
  <c r="I7" i="2" s="1"/>
  <c r="H14" i="2"/>
  <c r="I14" i="2" s="1"/>
  <c r="I16" i="2" l="1"/>
</calcChain>
</file>

<file path=xl/sharedStrings.xml><?xml version="1.0" encoding="utf-8"?>
<sst xmlns="http://schemas.openxmlformats.org/spreadsheetml/2006/main" count="35" uniqueCount="30">
  <si>
    <t>№ п/п</t>
  </si>
  <si>
    <t>Кол-во</t>
  </si>
  <si>
    <t>Наименование товара</t>
  </si>
  <si>
    <t>шт</t>
  </si>
  <si>
    <t>наименьшая цена</t>
  </si>
  <si>
    <r>
      <t xml:space="preserve">Начальная (максимальная) цена контракта (далее – НМЦК) определяется и обосновывается в соответствии с требованиями статьи 22 Закона 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исполнителем), утвержденными приказом Министерства экономического развития Российской Федерации от 02.10.2013 №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 посредством применения </t>
    </r>
    <r>
      <rPr>
        <sz val="8"/>
        <color rgb="FFFF0000"/>
        <rFont val="Times New Roman"/>
        <family val="1"/>
        <charset val="204"/>
      </rPr>
      <t xml:space="preserve">метода сопоставимых рыночных цен (анализа рынка). </t>
    </r>
    <r>
      <rPr>
        <sz val="8"/>
        <color theme="1"/>
        <rFont val="Times New Roman"/>
        <family val="1"/>
        <charset val="204"/>
      </rPr>
      <t>Валюта, используемая для формирования цены контракта и расчетов с исполнителем - рубль Российской Федерации.</t>
    </r>
  </si>
  <si>
    <t>Стоимость, ИТОГО, руб.</t>
  </si>
  <si>
    <t>Характеристики</t>
  </si>
  <si>
    <t>Титул размером 220х155 мм. Уровень защиты «Б»
Твердая обложка размером 233 х 163 мм (в соответствии с приказом № 545 от 05.10.2020 г. в ред. Приказов №195 от 01.04.2022, №890 от 07.10.2022, №1043
от 29.11.2022, №813 от 31.10.2023)</t>
  </si>
  <si>
    <t>Бланк приложения к аттестату об основном общем образовании</t>
  </si>
  <si>
    <t>Бланк приложения к аттестату о среднем общем образовании</t>
  </si>
  <si>
    <t xml:space="preserve">Ценовое предложение №1 </t>
  </si>
  <si>
    <t xml:space="preserve">Ценовое предложение№2 </t>
  </si>
  <si>
    <t xml:space="preserve">Ценовое предложение №3 </t>
  </si>
  <si>
    <t>Бланк приложения размером 290 х 205 мм. Уровень защиты «Б»
(в соответствии с приказом № 545 от 05.10.2020 г. в ред. Приказов №195 от 01.04.2022, №890 от 07.10.2022, №1043 от 29.11.2022, №813 от 31.10.2023)</t>
  </si>
  <si>
    <t>Титул размером 220х155 мм. Уровень защиты «Б»
Твердая обложка размером 233 х 163 мм (в соответствии с приказом № 545 от 05.10.2020 г. в ред. Приказов №195 от 01.04.2022, №890 от 07.10.2022, №1043 от 29.11.2022, №813 от 31.10.2023)</t>
  </si>
  <si>
    <t>Комплект: медаль, пластиковый футляр красного цвета, удостоверение к медали с твердой обложкой (приказ Министерства просвещения РФ от 29 сентября 2023 г. № 730)</t>
  </si>
  <si>
    <t>В результате проведенного расчета Н(М)Ц контракта составила:</t>
  </si>
  <si>
    <t>рублей</t>
  </si>
  <si>
    <t>Расчет составил:</t>
  </si>
  <si>
    <t>Алексеева Е.В. +7 911-233-06-22</t>
  </si>
  <si>
    <t xml:space="preserve">Медаль «За особые успехи в обучении»  II степени </t>
  </si>
  <si>
    <t>Медаль «За особые успехи в учении»       I степени</t>
  </si>
  <si>
    <t>Цена ед. услуги с НДС (22%) (руб.)</t>
  </si>
  <si>
    <t>Бланк аттестата об основном общем образовании с твердой обложкой ф.</t>
  </si>
  <si>
    <t>Бланк аттестата об основном общем образовании с отличием с твердой обложкой к.</t>
  </si>
  <si>
    <t>Бланк аттестата о среднем общем образовании с твердой обложкой син.</t>
  </si>
  <si>
    <t>Бланк аттестата о среднем общем кр или виш.
образовании с отличием к медали «За особые успехи в учении» I степени с твердой обложкой</t>
  </si>
  <si>
    <t>Бланк аттестата о среднем общем образовании с отличием к медали «За особые син.гол 
успехи в обучении» II степени с твердой обложкой</t>
  </si>
  <si>
    <t xml:space="preserve">Расчет Н(М)ЦК на Оказание услуг по изготовлению бланков документов государственного образца об уровне образования и наградной продукции для нужд ГБОУ  лицей № 384 Кировского района Санкт-Петербурга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</si>
</sst>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;[Red]#,##0.00"/>
  </numFmts>
  <fonts count="12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8"/>
      <color rgb="FFFF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2"/>
      <color indexed="64"/>
      <name val="Times New Roman"/>
      <family val="1"/>
      <charset val="204"/>
    </font>
    <font>
      <sz val="12"/>
      <color indexed="64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1" fillId="0" borderId="0" xfId="0" applyFont="1"/>
    <xf numFmtId="0" fontId="1" fillId="0" borderId="6" xfId="0" applyFont="1" applyBorder="1"/>
    <xf numFmtId="4" fontId="8" fillId="0" borderId="1" xfId="0" applyNumberFormat="1" applyFont="1" applyBorder="1" applyAlignment="1">
      <alignment horizontal="center" vertical="center" wrapText="1"/>
    </xf>
    <xf numFmtId="0" fontId="1" fillId="0" borderId="8" xfId="0" applyFont="1" applyBorder="1"/>
    <xf numFmtId="164" fontId="5" fillId="0" borderId="8" xfId="0" applyNumberFormat="1" applyFont="1" applyBorder="1"/>
    <xf numFmtId="0" fontId="4" fillId="0" borderId="1" xfId="0" applyFont="1" applyBorder="1" applyAlignment="1">
      <alignment horizontal="right" wrapText="1"/>
    </xf>
    <xf numFmtId="0" fontId="4" fillId="0" borderId="1" xfId="0" applyFont="1" applyBorder="1" applyAlignment="1">
      <alignment vertical="top" wrapText="1"/>
    </xf>
    <xf numFmtId="0" fontId="4" fillId="0" borderId="1" xfId="0" applyFont="1" applyFill="1" applyBorder="1" applyAlignment="1">
      <alignment horizontal="center" vertical="center" wrapText="1"/>
    </xf>
    <xf numFmtId="164" fontId="0" fillId="0" borderId="0" xfId="0" applyNumberFormat="1"/>
    <xf numFmtId="2" fontId="10" fillId="2" borderId="0" xfId="0" applyNumberFormat="1" applyFont="1" applyFill="1" applyBorder="1" applyAlignment="1">
      <alignment vertical="center"/>
    </xf>
    <xf numFmtId="0" fontId="10" fillId="2" borderId="0" xfId="0" applyFont="1" applyFill="1" applyBorder="1" applyAlignment="1">
      <alignment vertical="center"/>
    </xf>
    <xf numFmtId="0" fontId="0" fillId="0" borderId="0" xfId="0" applyBorder="1"/>
    <xf numFmtId="0" fontId="11" fillId="0" borderId="0" xfId="0" applyFont="1" applyFill="1" applyBorder="1"/>
    <xf numFmtId="0" fontId="4" fillId="0" borderId="1" xfId="0" applyFont="1" applyFill="1" applyBorder="1" applyAlignment="1">
      <alignment vertical="top" wrapText="1"/>
    </xf>
    <xf numFmtId="0" fontId="4" fillId="3" borderId="1" xfId="0" applyFont="1" applyFill="1" applyBorder="1" applyAlignment="1">
      <alignment vertical="top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vertical="top" wrapText="1"/>
    </xf>
    <xf numFmtId="0" fontId="4" fillId="4" borderId="1" xfId="0" applyFont="1" applyFill="1" applyBorder="1" applyAlignment="1">
      <alignment vertical="top" wrapText="1"/>
    </xf>
    <xf numFmtId="0" fontId="4" fillId="4" borderId="1" xfId="0" applyFont="1" applyFill="1" applyBorder="1" applyAlignment="1">
      <alignment horizontal="center" vertical="center" wrapText="1"/>
    </xf>
    <xf numFmtId="2" fontId="9" fillId="0" borderId="1" xfId="0" applyNumberFormat="1" applyFont="1" applyBorder="1" applyAlignment="1">
      <alignment horizontal="center" vertical="center" wrapText="1"/>
    </xf>
    <xf numFmtId="164" fontId="9" fillId="0" borderId="1" xfId="0" applyNumberFormat="1" applyFont="1" applyBorder="1" applyAlignment="1">
      <alignment horizontal="center" vertical="center" wrapText="1"/>
    </xf>
    <xf numFmtId="0" fontId="10" fillId="2" borderId="0" xfId="0" applyFont="1" applyFill="1" applyBorder="1" applyAlignment="1">
      <alignment horizontal="left"/>
    </xf>
    <xf numFmtId="0" fontId="10" fillId="2" borderId="0" xfId="0" applyFont="1" applyFill="1" applyBorder="1" applyAlignment="1">
      <alignment horizontal="right" vertical="center"/>
    </xf>
    <xf numFmtId="0" fontId="11" fillId="2" borderId="0" xfId="0" applyFont="1" applyFill="1" applyBorder="1" applyAlignment="1">
      <alignment horizontal="left" vertical="center" wrapText="1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164" fontId="2" fillId="0" borderId="1" xfId="0" applyNumberFormat="1" applyFont="1" applyBorder="1" applyAlignment="1">
      <alignment horizontal="center" vertical="center" wrapText="1"/>
    </xf>
    <xf numFmtId="164" fontId="2" fillId="0" borderId="5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 readingOrder="1"/>
    </xf>
    <xf numFmtId="0" fontId="3" fillId="0" borderId="5" xfId="0" applyFont="1" applyBorder="1" applyAlignment="1">
      <alignment horizontal="center" vertical="center" wrapText="1" readingOrder="1"/>
    </xf>
    <xf numFmtId="0" fontId="6" fillId="0" borderId="2" xfId="0" applyFont="1" applyBorder="1" applyAlignment="1">
      <alignment horizontal="center" vertical="top" wrapText="1"/>
    </xf>
    <xf numFmtId="0" fontId="6" fillId="0" borderId="3" xfId="0" applyFont="1" applyBorder="1" applyAlignment="1">
      <alignment horizontal="center" vertical="top" wrapText="1"/>
    </xf>
    <xf numFmtId="0" fontId="6" fillId="0" borderId="4" xfId="0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Q26"/>
  <sheetViews>
    <sheetView tabSelected="1" topLeftCell="C7" zoomScaleNormal="100" workbookViewId="0">
      <selection activeCell="E7" sqref="E1:G1048576"/>
    </sheetView>
  </sheetViews>
  <sheetFormatPr defaultRowHeight="15" x14ac:dyDescent="0.25"/>
  <cols>
    <col min="1" max="1" width="3.5703125" customWidth="1"/>
    <col min="2" max="2" width="38.5703125" customWidth="1"/>
    <col min="3" max="3" width="68.140625" customWidth="1"/>
    <col min="5" max="5" width="15.85546875" customWidth="1"/>
    <col min="6" max="7" width="16" customWidth="1"/>
    <col min="8" max="8" width="24.5703125" customWidth="1"/>
    <col min="9" max="9" width="13.140625" customWidth="1"/>
    <col min="10" max="10" width="1.140625" customWidth="1"/>
    <col min="11" max="16" width="9.140625" hidden="1" customWidth="1"/>
  </cols>
  <sheetData>
    <row r="2" spans="1:16" ht="52.5" customHeight="1" x14ac:dyDescent="0.25">
      <c r="A2" s="31" t="s">
        <v>29</v>
      </c>
      <c r="B2" s="31"/>
      <c r="C2" s="32"/>
      <c r="D2" s="32"/>
      <c r="E2" s="32"/>
      <c r="F2" s="32"/>
      <c r="G2" s="32"/>
      <c r="H2" s="32"/>
      <c r="I2" s="32"/>
    </row>
    <row r="3" spans="1:16" ht="60" customHeight="1" x14ac:dyDescent="0.25">
      <c r="A3" s="37" t="s">
        <v>5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  <c r="P3" s="39"/>
    </row>
    <row r="4" spans="1:16" ht="44.25" customHeight="1" x14ac:dyDescent="0.25">
      <c r="A4" s="29" t="s">
        <v>0</v>
      </c>
      <c r="B4" s="29" t="s">
        <v>7</v>
      </c>
      <c r="C4" s="29" t="s">
        <v>2</v>
      </c>
      <c r="D4" s="1" t="s">
        <v>1</v>
      </c>
      <c r="E4" s="29" t="s">
        <v>23</v>
      </c>
      <c r="F4" s="29"/>
      <c r="G4" s="29"/>
      <c r="H4" s="29" t="s">
        <v>4</v>
      </c>
      <c r="I4" s="33" t="s">
        <v>6</v>
      </c>
    </row>
    <row r="5" spans="1:16" ht="15.75" customHeight="1" x14ac:dyDescent="0.25">
      <c r="A5" s="29"/>
      <c r="B5" s="29"/>
      <c r="C5" s="29"/>
      <c r="D5" s="29" t="s">
        <v>3</v>
      </c>
      <c r="E5" s="35" t="s">
        <v>11</v>
      </c>
      <c r="F5" s="35" t="s">
        <v>12</v>
      </c>
      <c r="G5" s="35" t="s">
        <v>13</v>
      </c>
      <c r="H5" s="29"/>
      <c r="I5" s="33"/>
    </row>
    <row r="6" spans="1:16" ht="38.25" customHeight="1" x14ac:dyDescent="0.25">
      <c r="A6" s="30"/>
      <c r="B6" s="30"/>
      <c r="C6" s="30"/>
      <c r="D6" s="30"/>
      <c r="E6" s="36"/>
      <c r="F6" s="36"/>
      <c r="G6" s="36"/>
      <c r="H6" s="30"/>
      <c r="I6" s="34"/>
    </row>
    <row r="7" spans="1:16" ht="60" customHeight="1" x14ac:dyDescent="0.25">
      <c r="A7" s="7">
        <v>1</v>
      </c>
      <c r="B7" s="19" t="s">
        <v>24</v>
      </c>
      <c r="C7" s="19" t="s">
        <v>8</v>
      </c>
      <c r="D7" s="20">
        <v>56</v>
      </c>
      <c r="E7" s="4">
        <v>320</v>
      </c>
      <c r="F7" s="4">
        <v>315</v>
      </c>
      <c r="G7" s="4">
        <v>325</v>
      </c>
      <c r="H7" s="21">
        <f t="shared" ref="H7" si="0">E7</f>
        <v>320</v>
      </c>
      <c r="I7" s="22">
        <f t="shared" ref="I7" si="1">H7*D7</f>
        <v>17920</v>
      </c>
    </row>
    <row r="8" spans="1:16" ht="62.25" customHeight="1" x14ac:dyDescent="0.25">
      <c r="A8" s="7">
        <v>2</v>
      </c>
      <c r="B8" s="19" t="s">
        <v>25</v>
      </c>
      <c r="C8" s="19" t="s">
        <v>8</v>
      </c>
      <c r="D8" s="20">
        <v>2</v>
      </c>
      <c r="E8" s="4">
        <v>322</v>
      </c>
      <c r="F8" s="4">
        <v>315</v>
      </c>
      <c r="G8" s="4">
        <v>325</v>
      </c>
      <c r="H8" s="21">
        <f t="shared" ref="H8:H9" si="2">E8</f>
        <v>322</v>
      </c>
      <c r="I8" s="22">
        <f t="shared" ref="I8:I9" si="3">H8*D8</f>
        <v>644</v>
      </c>
    </row>
    <row r="9" spans="1:16" ht="58.5" customHeight="1" x14ac:dyDescent="0.25">
      <c r="A9" s="7">
        <v>3</v>
      </c>
      <c r="B9" s="19" t="s">
        <v>9</v>
      </c>
      <c r="C9" s="19" t="s">
        <v>14</v>
      </c>
      <c r="D9" s="20">
        <v>83</v>
      </c>
      <c r="E9" s="4">
        <v>95</v>
      </c>
      <c r="F9" s="4">
        <v>90</v>
      </c>
      <c r="G9" s="4">
        <v>97</v>
      </c>
      <c r="H9" s="21">
        <f t="shared" si="2"/>
        <v>95</v>
      </c>
      <c r="I9" s="22">
        <f t="shared" si="3"/>
        <v>7885</v>
      </c>
    </row>
    <row r="10" spans="1:16" ht="63.75" customHeight="1" x14ac:dyDescent="0.25">
      <c r="A10" s="7">
        <v>4</v>
      </c>
      <c r="B10" s="15" t="s">
        <v>26</v>
      </c>
      <c r="C10" s="8" t="s">
        <v>8</v>
      </c>
      <c r="D10" s="9">
        <v>32</v>
      </c>
      <c r="E10" s="4">
        <v>320</v>
      </c>
      <c r="F10" s="4">
        <v>315</v>
      </c>
      <c r="G10" s="4">
        <v>325</v>
      </c>
      <c r="H10" s="21">
        <f t="shared" ref="H10:H13" si="4">E10</f>
        <v>320</v>
      </c>
      <c r="I10" s="22">
        <f t="shared" ref="I10:I13" si="5">H10*D10</f>
        <v>10240</v>
      </c>
    </row>
    <row r="11" spans="1:16" ht="60.75" customHeight="1" x14ac:dyDescent="0.25">
      <c r="A11" s="7">
        <v>5</v>
      </c>
      <c r="B11" s="15" t="s">
        <v>27</v>
      </c>
      <c r="C11" s="8" t="s">
        <v>15</v>
      </c>
      <c r="D11" s="9">
        <v>5</v>
      </c>
      <c r="E11" s="4">
        <v>322</v>
      </c>
      <c r="F11" s="4">
        <v>315</v>
      </c>
      <c r="G11" s="4">
        <v>325</v>
      </c>
      <c r="H11" s="21">
        <f t="shared" si="4"/>
        <v>322</v>
      </c>
      <c r="I11" s="22">
        <f t="shared" si="5"/>
        <v>1610</v>
      </c>
    </row>
    <row r="12" spans="1:16" ht="75" customHeight="1" x14ac:dyDescent="0.25">
      <c r="A12" s="7">
        <v>6</v>
      </c>
      <c r="B12" s="15" t="s">
        <v>28</v>
      </c>
      <c r="C12" s="8" t="s">
        <v>15</v>
      </c>
      <c r="D12" s="9">
        <v>2</v>
      </c>
      <c r="E12" s="4">
        <v>322</v>
      </c>
      <c r="F12" s="4">
        <v>315</v>
      </c>
      <c r="G12" s="4">
        <v>325</v>
      </c>
      <c r="H12" s="21">
        <f t="shared" si="4"/>
        <v>322</v>
      </c>
      <c r="I12" s="22">
        <f t="shared" si="5"/>
        <v>644</v>
      </c>
    </row>
    <row r="13" spans="1:16" ht="63" customHeight="1" x14ac:dyDescent="0.25">
      <c r="A13" s="7">
        <v>7</v>
      </c>
      <c r="B13" s="15" t="s">
        <v>10</v>
      </c>
      <c r="C13" s="8" t="s">
        <v>14</v>
      </c>
      <c r="D13" s="9">
        <v>62</v>
      </c>
      <c r="E13" s="4">
        <v>95</v>
      </c>
      <c r="F13" s="4">
        <v>90</v>
      </c>
      <c r="G13" s="4">
        <v>97</v>
      </c>
      <c r="H13" s="21">
        <f t="shared" si="4"/>
        <v>95</v>
      </c>
      <c r="I13" s="22">
        <f t="shared" si="5"/>
        <v>5890</v>
      </c>
    </row>
    <row r="14" spans="1:16" ht="45" customHeight="1" x14ac:dyDescent="0.25">
      <c r="A14" s="7">
        <v>8</v>
      </c>
      <c r="B14" s="16" t="s">
        <v>22</v>
      </c>
      <c r="C14" s="16" t="s">
        <v>16</v>
      </c>
      <c r="D14" s="17">
        <v>4</v>
      </c>
      <c r="E14" s="4">
        <v>1820</v>
      </c>
      <c r="F14" s="4">
        <v>1700</v>
      </c>
      <c r="G14" s="4">
        <v>1850</v>
      </c>
      <c r="H14" s="21">
        <f t="shared" ref="H14:H15" si="6">E14</f>
        <v>1820</v>
      </c>
      <c r="I14" s="22">
        <f t="shared" ref="I14:I15" si="7">H14*D14</f>
        <v>7280</v>
      </c>
    </row>
    <row r="15" spans="1:16" ht="45" customHeight="1" x14ac:dyDescent="0.25">
      <c r="A15" s="7">
        <v>9</v>
      </c>
      <c r="B15" s="18" t="s">
        <v>21</v>
      </c>
      <c r="C15" s="16" t="s">
        <v>16</v>
      </c>
      <c r="D15" s="17">
        <v>4</v>
      </c>
      <c r="E15" s="4">
        <v>1820</v>
      </c>
      <c r="F15" s="4">
        <v>1700</v>
      </c>
      <c r="G15" s="4">
        <v>1700</v>
      </c>
      <c r="H15" s="21">
        <f t="shared" si="6"/>
        <v>1820</v>
      </c>
      <c r="I15" s="22">
        <f t="shared" si="7"/>
        <v>7280</v>
      </c>
    </row>
    <row r="16" spans="1:16" ht="15.75" x14ac:dyDescent="0.25">
      <c r="A16" s="5"/>
      <c r="B16" s="3"/>
      <c r="C16" s="26" t="s">
        <v>17</v>
      </c>
      <c r="D16" s="27"/>
      <c r="E16" s="27"/>
      <c r="F16" s="27"/>
      <c r="G16" s="27"/>
      <c r="H16" s="28"/>
      <c r="I16" s="6">
        <f>SUM(I7:I15)</f>
        <v>59393</v>
      </c>
    </row>
    <row r="17" spans="1:17" ht="15.75" x14ac:dyDescent="0.25">
      <c r="A17" s="2"/>
      <c r="B17" s="2"/>
      <c r="C17" s="2"/>
      <c r="D17" s="2"/>
      <c r="E17" s="2"/>
      <c r="F17" s="2"/>
      <c r="G17" s="2"/>
      <c r="H17" s="2"/>
      <c r="I17" s="2"/>
      <c r="Q17" s="10"/>
    </row>
    <row r="18" spans="1:17" ht="15.75" customHeight="1" x14ac:dyDescent="0.25">
      <c r="A18" s="2"/>
      <c r="B18" s="24"/>
      <c r="C18" s="24"/>
      <c r="D18" s="24"/>
      <c r="E18" s="24"/>
      <c r="F18" s="24"/>
      <c r="G18" s="24"/>
      <c r="H18" s="24"/>
      <c r="I18" s="24"/>
      <c r="J18" s="24"/>
      <c r="K18" s="11" t="e">
        <f>#REF!+#REF!+#REF!+#REF!+#REF!+#REF!+#REF!+P1+P2+P3+P4+P5+P6+P7+P8+P9+P10+P11+P12+P13+P14+P15+P16+P17</f>
        <v>#REF!</v>
      </c>
      <c r="L18" s="12" t="s">
        <v>18</v>
      </c>
      <c r="M18" s="12"/>
      <c r="N18" s="12"/>
      <c r="O18" s="11"/>
    </row>
    <row r="19" spans="1:17" ht="11.25" customHeight="1" x14ac:dyDescent="0.25">
      <c r="B19" s="25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</row>
    <row r="20" spans="1:17" x14ac:dyDescent="0.25"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</row>
    <row r="21" spans="1:17" ht="15.75" x14ac:dyDescent="0.25">
      <c r="B21" s="23" t="s">
        <v>19</v>
      </c>
      <c r="C21" s="23"/>
      <c r="D21" s="14"/>
      <c r="E21" s="14"/>
      <c r="F21" s="13"/>
      <c r="G21" s="14"/>
      <c r="H21" s="14"/>
      <c r="I21" s="14"/>
      <c r="J21" s="14"/>
      <c r="K21" s="14" t="s">
        <v>20</v>
      </c>
      <c r="L21" s="14"/>
      <c r="M21" s="14"/>
      <c r="N21" s="13"/>
      <c r="O21" s="13"/>
    </row>
    <row r="22" spans="1:17" x14ac:dyDescent="0.25"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</row>
    <row r="23" spans="1:17" x14ac:dyDescent="0.25"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</row>
    <row r="24" spans="1:17" x14ac:dyDescent="0.25">
      <c r="B24" s="13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</row>
    <row r="25" spans="1:17" x14ac:dyDescent="0.25"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</row>
    <row r="26" spans="1:17" x14ac:dyDescent="0.25"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</row>
  </sheetData>
  <mergeCells count="16">
    <mergeCell ref="A2:I2"/>
    <mergeCell ref="I4:I6"/>
    <mergeCell ref="D5:D6"/>
    <mergeCell ref="E5:E6"/>
    <mergeCell ref="F5:F6"/>
    <mergeCell ref="G5:G6"/>
    <mergeCell ref="A4:A6"/>
    <mergeCell ref="C4:C6"/>
    <mergeCell ref="E4:G4"/>
    <mergeCell ref="A3:P3"/>
    <mergeCell ref="B4:B6"/>
    <mergeCell ref="B21:C21"/>
    <mergeCell ref="B18:J18"/>
    <mergeCell ref="B19:O19"/>
    <mergeCell ref="C16:H16"/>
    <mergeCell ref="H4:H6"/>
  </mergeCells>
  <pageMargins left="0.25" right="0.25" top="0.75" bottom="0.75" header="0.3" footer="0.3"/>
  <pageSetup paperSize="9" scale="5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2026-04-29T13:26:24Z</dcterms:modified>
</cp:coreProperties>
</file>