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2" sheetId="2" r:id="rId1"/>
  </sheets>
  <definedNames>
    <definedName name="_xlnm.Print_Area" localSheetId="0">Лист2!$A$1:$N$25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1" i="2" l="1"/>
  <c r="N14" i="2" l="1"/>
  <c r="N15" i="2"/>
  <c r="N16" i="2"/>
  <c r="N17" i="2"/>
  <c r="N18" i="2"/>
  <c r="N19" i="2"/>
  <c r="N20" i="2"/>
  <c r="M14" i="2"/>
  <c r="M15" i="2"/>
  <c r="M16" i="2"/>
  <c r="M17" i="2"/>
  <c r="M18" i="2"/>
  <c r="M19" i="2"/>
  <c r="M20" i="2"/>
  <c r="M13" i="2"/>
  <c r="N13" i="2" l="1"/>
</calcChain>
</file>

<file path=xl/sharedStrings.xml><?xml version="1.0" encoding="utf-8"?>
<sst xmlns="http://schemas.openxmlformats.org/spreadsheetml/2006/main" count="71" uniqueCount="37">
  <si>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</si>
  <si>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</si>
  <si>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</si>
  <si>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</si>
  <si>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</si>
  <si>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</si>
  <si>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реестра контрактов руб.</t>
  </si>
  <si>
    <t>Итого по позиции          с НДС             руб.</t>
  </si>
  <si>
    <t xml:space="preserve"> - </t>
  </si>
  <si>
    <t>Цена из распо-ряж КГЗ №100-р руб.</t>
  </si>
  <si>
    <t>Код ОКПД2</t>
  </si>
  <si>
    <t xml:space="preserve">Наименование </t>
  </si>
  <si>
    <t xml:space="preserve">Итого: </t>
  </si>
  <si>
    <t>Наименьшая цена за ед.           руб.</t>
  </si>
  <si>
    <t>Наименьшая цены за единицу продукции, руб.</t>
  </si>
  <si>
    <t>-</t>
  </si>
  <si>
    <t>Расчет составил Специалист по закупкам:  _______Чупина А.А.</t>
  </si>
  <si>
    <t xml:space="preserve">  на поставку  запасных частей для автомобиля ГБУСОН «ЦСРИиДИ Пушкинского района»
									</t>
  </si>
  <si>
    <t>компл</t>
  </si>
  <si>
    <t>шт</t>
  </si>
  <si>
    <r>
      <t>УТВЕРЖДАЮ
ВрИО</t>
    </r>
    <r>
      <rPr>
        <b/>
        <sz val="12"/>
        <color theme="1"/>
        <rFont val="Times New Roman"/>
        <family val="1"/>
        <charset val="204"/>
      </rPr>
      <t xml:space="preserve"> д</t>
    </r>
    <r>
      <rPr>
        <sz val="12"/>
        <color theme="1"/>
        <rFont val="Times New Roman"/>
        <family val="1"/>
        <charset val="204"/>
      </rPr>
      <t>иректора  ГБУСОН «ЦСРИиДИ Пушкинского района"
________________Ю.В.Филатов
"____"_____________2026 г.</t>
    </r>
  </si>
  <si>
    <t>СОГЛАСОВАНО
Начальник отдела социальной защиты населения                                                      администрации  Пушкинского района Санкт-Петербурга
_____________Н.Г.Злобин
«___» ____________ 2026 г.</t>
  </si>
  <si>
    <t xml:space="preserve">Ценовое предложение №1, исх. № 17.04-26/1 от 17.04.2026
вх. № 226 от 17.04.2026
</t>
  </si>
  <si>
    <t xml:space="preserve">Ценовое предложение №3, исх. № 26КРО417/1 от 17.04.2026
вх. № 228 от 17.04.2026
</t>
  </si>
  <si>
    <t xml:space="preserve">Ценовое предложение №2, исх. № 77 от 17.04.2026
вх. № 227 от 17.04.2026 
</t>
  </si>
  <si>
    <t>Уплотнитель (прокладка) клапана EGR (Ford Transit)</t>
  </si>
  <si>
    <t>Шланг отопителя салона (комплект) (Peugeot Expert)</t>
  </si>
  <si>
    <t>Рессора задняя (Ford Transit)</t>
  </si>
  <si>
    <t>Стойка стабилизатора передняя (Ford Transit)</t>
  </si>
  <si>
    <t>Сальник штока выбора передач (Ford Transit)</t>
  </si>
  <si>
    <t>Диск тормозной передний (Ford Transit)</t>
  </si>
  <si>
    <t>Колодки тормозные передние (Ford Transit)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</si>
  <si>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                                                                   </t>
  </si>
  <si>
    <t>Сайлентблок рессоры (Ford Transit)</t>
  </si>
  <si>
    <t>29.32.30.134</t>
  </si>
  <si>
    <t>29.32.30.211</t>
  </si>
  <si>
    <t>27.04.2026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</si>
</sst>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right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1" fontId="13" fillId="0" borderId="2" xfId="0" applyNumberFormat="1" applyFont="1" applyFill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shrinkToFit="1"/>
    </xf>
    <xf numFmtId="0" fontId="10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2" fontId="16" fillId="0" borderId="3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shrinkToFit="1"/>
    </xf>
    <xf numFmtId="4" fontId="17" fillId="0" borderId="4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topLeftCell="A7" zoomScaleNormal="100" workbookViewId="0">
      <selection activeCell="E8" sqref="E8:E11"/>
    </sheetView>
  </sheetViews>
  <sheetFormatPr defaultRowHeight="15" x14ac:dyDescent="0.25"/>
  <cols>
    <col min="1" max="1" width="4.140625" customWidth="1"/>
    <col min="2" max="2" width="30.140625" customWidth="1"/>
    <col min="3" max="3" width="11.42578125" customWidth="1"/>
    <col min="4" max="4" width="7.42578125" customWidth="1"/>
    <col min="5" max="5" width="6.5703125" customWidth="1"/>
    <col min="6" max="6" width="11.7109375" customWidth="1"/>
    <col min="7" max="7" width="11.42578125" customWidth="1"/>
    <col min="8" max="8" width="11.85546875" customWidth="1"/>
    <col min="9" max="9" width="10.85546875" customWidth="1"/>
    <col min="10" max="10" width="9.42578125" customWidth="1"/>
    <col min="11" max="11" width="7.5703125" customWidth="1"/>
    <col min="12" max="12" width="7.85546875" customWidth="1"/>
    <col min="13" max="13" width="11.5703125" customWidth="1"/>
    <col min="14" max="14" width="9.42578125" customWidth="1"/>
    <col min="15" max="16" width="9.140625" customWidth="1"/>
    <col min="17" max="17" width="12.42578125" customWidth="1"/>
  </cols>
  <sheetData>
    <row r="1" spans="1:17" ht="8.25" customHeight="1" x14ac:dyDescent="0.25">
      <c r="B1" s="1"/>
      <c r="I1" s="2"/>
    </row>
    <row r="2" spans="1:17" ht="10.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6"/>
      <c r="N2" s="6"/>
      <c r="O2" s="3"/>
      <c r="P2" s="3"/>
      <c r="Q2" s="3"/>
    </row>
    <row r="3" spans="1:17" ht="82.7" customHeight="1" x14ac:dyDescent="0.25">
      <c r="A3" s="5"/>
      <c r="B3" s="40" t="s">
        <v>20</v>
      </c>
      <c r="C3" s="40"/>
      <c r="D3" s="40"/>
      <c r="E3" s="40"/>
      <c r="F3" s="40"/>
      <c r="G3" s="41" t="s">
        <v>21</v>
      </c>
      <c r="H3" s="41"/>
      <c r="I3" s="41"/>
      <c r="J3" s="41"/>
      <c r="K3" s="41"/>
      <c r="L3" s="41"/>
      <c r="M3" s="41"/>
      <c r="N3" s="17"/>
      <c r="O3" s="4"/>
      <c r="P3" s="4"/>
      <c r="Q3" s="4"/>
    </row>
    <row r="4" spans="1:17" ht="9.75" customHeight="1" x14ac:dyDescent="0.25">
      <c r="A4" s="5"/>
      <c r="B4" s="5"/>
      <c r="C4" s="5"/>
      <c r="D4" s="6"/>
      <c r="E4" s="5"/>
      <c r="F4" s="5"/>
      <c r="G4" s="6"/>
      <c r="H4" s="6"/>
      <c r="I4" s="5"/>
      <c r="J4" s="5"/>
      <c r="K4" s="6"/>
      <c r="L4" s="5"/>
      <c r="M4" s="6"/>
      <c r="N4" s="6"/>
      <c r="O4" s="4"/>
      <c r="P4" s="4"/>
      <c r="Q4" s="4"/>
    </row>
    <row r="5" spans="1:17" x14ac:dyDescent="0.2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"/>
      <c r="P5" s="4"/>
      <c r="Q5" s="4"/>
    </row>
    <row r="6" spans="1:17" ht="27" customHeight="1" x14ac:dyDescent="0.25">
      <c r="A6" s="46" t="s">
        <v>17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7"/>
      <c r="P6" s="7"/>
      <c r="Q6" s="7"/>
    </row>
    <row r="7" spans="1:17" ht="6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52.15" customHeight="1" x14ac:dyDescent="0.25">
      <c r="A8" s="43" t="s">
        <v>0</v>
      </c>
      <c r="B8" s="44" t="s">
        <v>11</v>
      </c>
      <c r="C8" s="44" t="s">
        <v>10</v>
      </c>
      <c r="D8" s="44" t="s">
        <v>1</v>
      </c>
      <c r="E8" s="44" t="s">
        <v>2</v>
      </c>
      <c r="F8" s="44" t="s">
        <v>3</v>
      </c>
      <c r="G8" s="44"/>
      <c r="H8" s="44"/>
      <c r="I8" s="45" t="s">
        <v>14</v>
      </c>
      <c r="J8" s="45" t="s">
        <v>5</v>
      </c>
      <c r="K8" s="45" t="s">
        <v>6</v>
      </c>
      <c r="L8" s="45" t="s">
        <v>9</v>
      </c>
      <c r="M8" s="45" t="s">
        <v>13</v>
      </c>
      <c r="N8" s="45" t="s">
        <v>7</v>
      </c>
      <c r="O8" s="4"/>
      <c r="P8" s="4"/>
      <c r="Q8" s="4"/>
    </row>
    <row r="9" spans="1:17" ht="15" hidden="1" customHeight="1" x14ac:dyDescent="0.25">
      <c r="A9" s="43"/>
      <c r="B9" s="44"/>
      <c r="C9" s="44"/>
      <c r="D9" s="44"/>
      <c r="E9" s="44"/>
      <c r="F9" s="44"/>
      <c r="G9" s="44"/>
      <c r="H9" s="44"/>
      <c r="I9" s="45"/>
      <c r="J9" s="45"/>
      <c r="K9" s="45"/>
      <c r="L9" s="45"/>
      <c r="M9" s="45"/>
      <c r="N9" s="45"/>
      <c r="O9" s="4"/>
      <c r="P9" s="4"/>
      <c r="Q9" s="4"/>
    </row>
    <row r="10" spans="1:17" ht="14.45" customHeight="1" x14ac:dyDescent="0.25">
      <c r="A10" s="43"/>
      <c r="B10" s="44"/>
      <c r="C10" s="44"/>
      <c r="D10" s="44"/>
      <c r="E10" s="44"/>
      <c r="F10" s="47" t="s">
        <v>22</v>
      </c>
      <c r="G10" s="47" t="s">
        <v>24</v>
      </c>
      <c r="H10" s="47" t="s">
        <v>23</v>
      </c>
      <c r="I10" s="45"/>
      <c r="J10" s="45"/>
      <c r="K10" s="45"/>
      <c r="L10" s="45"/>
      <c r="M10" s="45"/>
      <c r="N10" s="45"/>
      <c r="O10" s="4"/>
      <c r="P10" s="4"/>
      <c r="Q10" s="4"/>
    </row>
    <row r="11" spans="1:17" ht="87.75" customHeight="1" x14ac:dyDescent="0.25">
      <c r="A11" s="43"/>
      <c r="B11" s="44"/>
      <c r="C11" s="44"/>
      <c r="D11" s="44"/>
      <c r="E11" s="44"/>
      <c r="F11" s="47"/>
      <c r="G11" s="47"/>
      <c r="H11" s="47"/>
      <c r="I11" s="45"/>
      <c r="J11" s="45"/>
      <c r="K11" s="45"/>
      <c r="L11" s="45"/>
      <c r="M11" s="45"/>
      <c r="N11" s="45"/>
      <c r="O11" s="4"/>
      <c r="P11" s="4"/>
      <c r="Q11" s="4"/>
    </row>
    <row r="12" spans="1:17" x14ac:dyDescent="0.25">
      <c r="A12" s="21">
        <v>1</v>
      </c>
      <c r="B12" s="22">
        <v>2</v>
      </c>
      <c r="C12" s="23">
        <v>3</v>
      </c>
      <c r="D12" s="23">
        <v>4</v>
      </c>
      <c r="E12" s="24">
        <v>5</v>
      </c>
      <c r="F12" s="25">
        <v>6</v>
      </c>
      <c r="G12" s="25">
        <v>7</v>
      </c>
      <c r="H12" s="25">
        <v>8</v>
      </c>
      <c r="I12" s="26">
        <v>9</v>
      </c>
      <c r="J12" s="25">
        <v>10</v>
      </c>
      <c r="K12" s="26">
        <v>11</v>
      </c>
      <c r="L12" s="25">
        <v>12</v>
      </c>
      <c r="M12" s="26">
        <v>13</v>
      </c>
      <c r="N12" s="25">
        <v>14</v>
      </c>
    </row>
    <row r="13" spans="1:17" s="15" customFormat="1" ht="25.5" x14ac:dyDescent="0.25">
      <c r="A13" s="20">
        <v>1</v>
      </c>
      <c r="B13" s="29" t="s">
        <v>26</v>
      </c>
      <c r="C13" s="16" t="s">
        <v>34</v>
      </c>
      <c r="D13" s="11" t="s">
        <v>18</v>
      </c>
      <c r="E13" s="12">
        <v>1</v>
      </c>
      <c r="F13" s="36">
        <v>12000</v>
      </c>
      <c r="G13" s="36">
        <v>14328</v>
      </c>
      <c r="H13" s="36">
        <v>12727</v>
      </c>
      <c r="I13" s="19">
        <v>12000</v>
      </c>
      <c r="J13" s="18" t="s">
        <v>15</v>
      </c>
      <c r="K13" s="13" t="s">
        <v>8</v>
      </c>
      <c r="L13" s="13" t="s">
        <v>8</v>
      </c>
      <c r="M13" s="14">
        <f>I13</f>
        <v>12000</v>
      </c>
      <c r="N13" s="14">
        <f>M13*E13</f>
        <v>12000</v>
      </c>
    </row>
    <row r="14" spans="1:17" s="15" customFormat="1" x14ac:dyDescent="0.25">
      <c r="A14" s="30">
        <v>2</v>
      </c>
      <c r="B14" s="31" t="s">
        <v>27</v>
      </c>
      <c r="C14" s="32" t="s">
        <v>35</v>
      </c>
      <c r="D14" s="33" t="s">
        <v>19</v>
      </c>
      <c r="E14" s="34">
        <v>2</v>
      </c>
      <c r="F14" s="36">
        <v>37500</v>
      </c>
      <c r="G14" s="36">
        <v>40244</v>
      </c>
      <c r="H14" s="36">
        <v>38347</v>
      </c>
      <c r="I14" s="35">
        <v>37500</v>
      </c>
      <c r="J14" s="18" t="s">
        <v>15</v>
      </c>
      <c r="K14" s="13" t="s">
        <v>8</v>
      </c>
      <c r="L14" s="13" t="s">
        <v>8</v>
      </c>
      <c r="M14" s="14">
        <f t="shared" ref="M14:M20" si="0">I14</f>
        <v>37500</v>
      </c>
      <c r="N14" s="14">
        <f t="shared" ref="N14:N20" si="1">M14*E14</f>
        <v>75000</v>
      </c>
    </row>
    <row r="15" spans="1:17" s="15" customFormat="1" x14ac:dyDescent="0.25">
      <c r="A15" s="30">
        <v>3</v>
      </c>
      <c r="B15" s="31" t="s">
        <v>33</v>
      </c>
      <c r="C15" s="32" t="s">
        <v>35</v>
      </c>
      <c r="D15" s="33" t="s">
        <v>18</v>
      </c>
      <c r="E15" s="34">
        <v>2</v>
      </c>
      <c r="F15" s="37">
        <v>1750</v>
      </c>
      <c r="G15" s="37">
        <v>2014</v>
      </c>
      <c r="H15" s="37">
        <v>1679</v>
      </c>
      <c r="I15" s="35">
        <v>1679</v>
      </c>
      <c r="J15" s="18" t="s">
        <v>15</v>
      </c>
      <c r="K15" s="13" t="s">
        <v>8</v>
      </c>
      <c r="L15" s="13" t="s">
        <v>8</v>
      </c>
      <c r="M15" s="14">
        <f t="shared" si="0"/>
        <v>1679</v>
      </c>
      <c r="N15" s="14">
        <f t="shared" si="1"/>
        <v>3358</v>
      </c>
    </row>
    <row r="16" spans="1:17" s="15" customFormat="1" ht="25.5" x14ac:dyDescent="0.25">
      <c r="A16" s="30">
        <v>4</v>
      </c>
      <c r="B16" s="31" t="s">
        <v>28</v>
      </c>
      <c r="C16" s="32" t="s">
        <v>35</v>
      </c>
      <c r="D16" s="33" t="s">
        <v>19</v>
      </c>
      <c r="E16" s="34">
        <v>2</v>
      </c>
      <c r="F16" s="38">
        <v>2000</v>
      </c>
      <c r="G16" s="38">
        <v>1864</v>
      </c>
      <c r="H16" s="38">
        <v>2156</v>
      </c>
      <c r="I16" s="35">
        <v>1864</v>
      </c>
      <c r="J16" s="18" t="s">
        <v>15</v>
      </c>
      <c r="K16" s="13" t="s">
        <v>8</v>
      </c>
      <c r="L16" s="13" t="s">
        <v>8</v>
      </c>
      <c r="M16" s="14">
        <f t="shared" si="0"/>
        <v>1864</v>
      </c>
      <c r="N16" s="14">
        <f t="shared" si="1"/>
        <v>3728</v>
      </c>
    </row>
    <row r="17" spans="1:14" s="15" customFormat="1" ht="25.5" x14ac:dyDescent="0.25">
      <c r="A17" s="30">
        <v>5</v>
      </c>
      <c r="B17" s="31" t="s">
        <v>25</v>
      </c>
      <c r="C17" s="32" t="s">
        <v>35</v>
      </c>
      <c r="D17" s="33" t="s">
        <v>19</v>
      </c>
      <c r="E17" s="34">
        <v>1</v>
      </c>
      <c r="F17" s="38">
        <v>2000</v>
      </c>
      <c r="G17" s="38">
        <v>2055</v>
      </c>
      <c r="H17" s="38">
        <v>1975</v>
      </c>
      <c r="I17" s="35">
        <v>1975</v>
      </c>
      <c r="J17" s="18" t="s">
        <v>15</v>
      </c>
      <c r="K17" s="13" t="s">
        <v>8</v>
      </c>
      <c r="L17" s="13" t="s">
        <v>8</v>
      </c>
      <c r="M17" s="14">
        <f t="shared" si="0"/>
        <v>1975</v>
      </c>
      <c r="N17" s="14">
        <f t="shared" si="1"/>
        <v>1975</v>
      </c>
    </row>
    <row r="18" spans="1:14" s="15" customFormat="1" ht="25.5" x14ac:dyDescent="0.25">
      <c r="A18" s="30">
        <v>6</v>
      </c>
      <c r="B18" s="31" t="s">
        <v>29</v>
      </c>
      <c r="C18" s="32" t="s">
        <v>35</v>
      </c>
      <c r="D18" s="33" t="s">
        <v>19</v>
      </c>
      <c r="E18" s="34">
        <v>1</v>
      </c>
      <c r="F18" s="38">
        <v>1600</v>
      </c>
      <c r="G18" s="38">
        <v>1714</v>
      </c>
      <c r="H18" s="38">
        <v>1654</v>
      </c>
      <c r="I18" s="35">
        <v>1600</v>
      </c>
      <c r="J18" s="18" t="s">
        <v>15</v>
      </c>
      <c r="K18" s="13" t="s">
        <v>8</v>
      </c>
      <c r="L18" s="13" t="s">
        <v>8</v>
      </c>
      <c r="M18" s="14">
        <f t="shared" si="0"/>
        <v>1600</v>
      </c>
      <c r="N18" s="14">
        <f t="shared" si="1"/>
        <v>1600</v>
      </c>
    </row>
    <row r="19" spans="1:14" s="15" customFormat="1" ht="25.5" x14ac:dyDescent="0.25">
      <c r="A19" s="30">
        <v>7</v>
      </c>
      <c r="B19" s="31" t="s">
        <v>30</v>
      </c>
      <c r="C19" s="32" t="s">
        <v>35</v>
      </c>
      <c r="D19" s="33" t="s">
        <v>19</v>
      </c>
      <c r="E19" s="34">
        <v>2</v>
      </c>
      <c r="F19" s="38">
        <v>4000</v>
      </c>
      <c r="G19" s="38">
        <v>3636</v>
      </c>
      <c r="H19" s="38">
        <v>3970</v>
      </c>
      <c r="I19" s="35">
        <v>3636</v>
      </c>
      <c r="J19" s="18" t="s">
        <v>15</v>
      </c>
      <c r="K19" s="13" t="s">
        <v>8</v>
      </c>
      <c r="L19" s="13" t="s">
        <v>8</v>
      </c>
      <c r="M19" s="14">
        <f t="shared" si="0"/>
        <v>3636</v>
      </c>
      <c r="N19" s="14">
        <f t="shared" si="1"/>
        <v>7272</v>
      </c>
    </row>
    <row r="20" spans="1:14" s="15" customFormat="1" ht="25.5" x14ac:dyDescent="0.25">
      <c r="A20" s="30">
        <v>8</v>
      </c>
      <c r="B20" s="31" t="s">
        <v>31</v>
      </c>
      <c r="C20" s="32" t="s">
        <v>35</v>
      </c>
      <c r="D20" s="33" t="s">
        <v>18</v>
      </c>
      <c r="E20" s="34">
        <v>1</v>
      </c>
      <c r="F20" s="38">
        <v>4000</v>
      </c>
      <c r="G20" s="38">
        <v>4052</v>
      </c>
      <c r="H20" s="38">
        <v>4182</v>
      </c>
      <c r="I20" s="35">
        <v>4000</v>
      </c>
      <c r="J20" s="18" t="s">
        <v>15</v>
      </c>
      <c r="K20" s="13" t="s">
        <v>8</v>
      </c>
      <c r="L20" s="13" t="s">
        <v>8</v>
      </c>
      <c r="M20" s="14">
        <f t="shared" si="0"/>
        <v>4000</v>
      </c>
      <c r="N20" s="14">
        <f t="shared" si="1"/>
        <v>4000</v>
      </c>
    </row>
    <row r="21" spans="1:14" ht="21.75" customHeight="1" x14ac:dyDescent="0.25">
      <c r="A21" s="27"/>
      <c r="B21" s="53" t="s">
        <v>12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28">
        <f>SUM(N13:N20)</f>
        <v>108933</v>
      </c>
    </row>
    <row r="22" spans="1:14" ht="11.25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</row>
    <row r="23" spans="1:14" ht="55.5" customHeight="1" x14ac:dyDescent="0.25">
      <c r="A23" s="52" t="s">
        <v>32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</row>
    <row r="24" spans="1:14" ht="20.25" customHeight="1" x14ac:dyDescent="0.25">
      <c r="A24" s="48" t="s">
        <v>16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</row>
    <row r="25" spans="1:14" x14ac:dyDescent="0.25">
      <c r="A25" s="50" t="s">
        <v>36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</row>
  </sheetData>
  <mergeCells count="24">
    <mergeCell ref="A24:N24"/>
    <mergeCell ref="A25:N25"/>
    <mergeCell ref="L8:L11"/>
    <mergeCell ref="F10:F11"/>
    <mergeCell ref="F8:H9"/>
    <mergeCell ref="A23:N23"/>
    <mergeCell ref="K8:K11"/>
    <mergeCell ref="B21:M21"/>
    <mergeCell ref="A2:L2"/>
    <mergeCell ref="B3:F3"/>
    <mergeCell ref="G3:M3"/>
    <mergeCell ref="A5:N5"/>
    <mergeCell ref="A8:A11"/>
    <mergeCell ref="B8:B11"/>
    <mergeCell ref="C8:C11"/>
    <mergeCell ref="E8:E11"/>
    <mergeCell ref="I8:I11"/>
    <mergeCell ref="J8:J11"/>
    <mergeCell ref="A6:N6"/>
    <mergeCell ref="G10:G11"/>
    <mergeCell ref="H10:H11"/>
    <mergeCell ref="M8:M11"/>
    <mergeCell ref="N8:N11"/>
    <mergeCell ref="D8:D11"/>
  </mergeCells>
  <pageMargins left="0.23622047244094491" right="3.937007874015748E-2" top="0.19685039370078741" bottom="0.35433070866141736" header="0.11811023622047245" footer="0.11811023622047245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2026-04-27T08:41:05Z</dcterms:modified>
</cp:coreProperties>
</file>