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8800" windowHeight="12135" tabRatio="603"/>
  </bookViews>
  <sheets>
    <sheet name="126н,832" sheetId="10" r:id="rId1"/>
  </sheets>
  <externalReferences>
    <externalReference r:id="rId2"/>
  </externalReferences>
  <definedNames>
    <definedName name="_xlnm._FilterDatabase" localSheetId="0" hidden="1">'126н,832'!$A$10:$EB$12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P11" i="10" l="1"/>
  <c r="CM11" i="10"/>
  <c r="CG11" i="10"/>
  <c r="CD11" i="10"/>
  <c r="CA11" i="10"/>
  <c r="BX11" i="10"/>
  <c r="BU11" i="10"/>
  <c r="BR11" i="10"/>
  <c r="BO11" i="10"/>
  <c r="BL11" i="10"/>
  <c r="BI11" i="10"/>
  <c r="BF11" i="10"/>
  <c r="BC11" i="10"/>
  <c r="AN11" i="10"/>
  <c r="AK11" i="10"/>
  <c r="AH11" i="10"/>
  <c r="AE11" i="10"/>
  <c r="AB11" i="10"/>
  <c r="Y11" i="10"/>
  <c r="V11" i="10"/>
  <c r="P11" i="10"/>
  <c r="M11" i="10"/>
  <c r="J11" i="10"/>
  <c r="D11" i="10"/>
  <c r="CR11" i="10" l="1"/>
  <c r="CO11" i="10"/>
  <c r="CL11" i="10"/>
  <c r="CI11" i="10"/>
  <c r="CF11" i="10"/>
  <c r="CC11" i="10"/>
  <c r="BZ11" i="10"/>
  <c r="BW11" i="10"/>
  <c r="BT11" i="10"/>
  <c r="BQ11" i="10"/>
  <c r="BN11" i="10"/>
  <c r="BK11" i="10"/>
  <c r="BH11" i="10"/>
  <c r="BE11" i="10"/>
  <c r="BB11" i="10"/>
  <c r="AY11" i="10"/>
  <c r="AV11" i="10"/>
  <c r="AS11" i="10"/>
  <c r="AP11" i="10"/>
  <c r="AM11" i="10"/>
  <c r="AJ11" i="10"/>
  <c r="AG11" i="10"/>
  <c r="AD11" i="10"/>
  <c r="AA11" i="10"/>
  <c r="X11" i="10"/>
  <c r="U11" i="10"/>
  <c r="R11" i="10"/>
  <c r="O11" i="10"/>
  <c r="L11" i="10"/>
  <c r="I11" i="10"/>
  <c r="F11" i="10"/>
  <c r="CS11" i="10" l="1"/>
  <c r="CS12" i="10" l="1"/>
</calcChain>
</file>

<file path=xl/sharedStrings.xml><?xml version="1.0" encoding="utf-8"?>
<sst xmlns="http://schemas.openxmlformats.org/spreadsheetml/2006/main" count="261" uniqueCount="131">
  <si>
    <t>№ п/п</t>
  </si>
  <si>
    <t>Сокращенное наименование учреждения</t>
  </si>
  <si>
    <t>Ед. изм</t>
  </si>
  <si>
    <t>Предельная цена /цена за ед. с НДС, руб  на</t>
  </si>
  <si>
    <t>Наменование учреждения</t>
  </si>
  <si>
    <t>КТРУ</t>
  </si>
  <si>
    <t>Наименование по КТРУ</t>
  </si>
  <si>
    <t>ККН</t>
  </si>
  <si>
    <t>Наименование по ККН</t>
  </si>
  <si>
    <t>Предельная цена за единицу с НДС руб</t>
  </si>
  <si>
    <t>Государственное бюджетное дошкольное образовательное учреждение детский сад № 46 комбинированного вида Колпинского района Санкт-Петербурга</t>
  </si>
  <si>
    <t>ГБДОУ №46</t>
  </si>
  <si>
    <t>НМЦК (руб. вкл. НДС)</t>
  </si>
  <si>
    <t xml:space="preserve"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, а также Распоряжением Администрации Колпинского района Санкт-Петербурга от 01.07.2016 № 374-р «Об утверждении Требований к закупаемым администрацией Колпинского района Санкт-Петербурга и подведомственными учреждениями отдельным видам товаров, работ, услуг (в том числе предельных цен товаров, работ, услуг)».
</t>
  </si>
  <si>
    <t>Количество товара к поставке в 2026г.</t>
  </si>
  <si>
    <t>Сумма в  2026 году</t>
  </si>
  <si>
    <t>-</t>
  </si>
  <si>
    <t>01.13.41.130-001</t>
  </si>
  <si>
    <t>Брюква столовая тип 1</t>
  </si>
  <si>
    <t>КГ</t>
  </si>
  <si>
    <t>10.89.19.150-001</t>
  </si>
  <si>
    <t>Ванилин тип 1</t>
  </si>
  <si>
    <t>10.51.52.110-00000004</t>
  </si>
  <si>
    <t>10.51.52.112-003</t>
  </si>
  <si>
    <t>Йогурт тип 5</t>
  </si>
  <si>
    <t>10.51.52.112-004</t>
  </si>
  <si>
    <t>Йогурт тип 7</t>
  </si>
  <si>
    <t>01.13.39.110-00000003</t>
  </si>
  <si>
    <t>Кабачки</t>
  </si>
  <si>
    <t>01.13.39.110-001</t>
  </si>
  <si>
    <t>Кабачки тип 1</t>
  </si>
  <si>
    <t>01.13.12.120-00000002</t>
  </si>
  <si>
    <t>Капуста белокочанная</t>
  </si>
  <si>
    <t>01.13.12.120-001</t>
  </si>
  <si>
    <t>Капуста белокочанная тип 1</t>
  </si>
  <si>
    <t>01.13.51.000-00000002</t>
  </si>
  <si>
    <t>Картофель продовольственный</t>
  </si>
  <si>
    <t>01.13.51.120-001</t>
  </si>
  <si>
    <t>Картофель продовольственный тип 2</t>
  </si>
  <si>
    <t>10.51.52.140-00000008</t>
  </si>
  <si>
    <t>Кефир</t>
  </si>
  <si>
    <t>10.51.52.140-007</t>
  </si>
  <si>
    <t>Кефир тип 7</t>
  </si>
  <si>
    <t>10.61.32.113-00000003</t>
  </si>
  <si>
    <t>Крупа гречневая</t>
  </si>
  <si>
    <t>10.61.32.113-001</t>
  </si>
  <si>
    <t>Крупа гречневая тип 1</t>
  </si>
  <si>
    <t>10.61.31.110-00000005</t>
  </si>
  <si>
    <t>Крупа пшеничная</t>
  </si>
  <si>
    <t>10.61.31.119-003</t>
  </si>
  <si>
    <t>Крупа пшеничная тип 3</t>
  </si>
  <si>
    <t>10.61.32.115-00000003</t>
  </si>
  <si>
    <t>Крупа ячневая</t>
  </si>
  <si>
    <t>10.61.32.115-001</t>
  </si>
  <si>
    <t>Крупа ячневая тип 1</t>
  </si>
  <si>
    <t>01.13.43.190-00000002</t>
  </si>
  <si>
    <t>Лук свежий зеленый</t>
  </si>
  <si>
    <t>01.13.43.190-001</t>
  </si>
  <si>
    <t>Лук свежий зеленый тип 1</t>
  </si>
  <si>
    <t>01.13.43.110-00000002</t>
  </si>
  <si>
    <t>Лук репчатый</t>
  </si>
  <si>
    <t>01.13.43.110-001</t>
  </si>
  <si>
    <t>Лук репчатый тип 1</t>
  </si>
  <si>
    <t>10.61.31.111-00000004</t>
  </si>
  <si>
    <t>Крупа манная</t>
  </si>
  <si>
    <t>10.61.31.111-001</t>
  </si>
  <si>
    <t>Крупа манная тип 1</t>
  </si>
  <si>
    <t>10.41.54.000-00000003</t>
  </si>
  <si>
    <t>Масло подсолнечное рафинированное</t>
  </si>
  <si>
    <t>10.41.54.110-001</t>
  </si>
  <si>
    <t>Масло подсолнечное рафинированное тип 1</t>
  </si>
  <si>
    <t>л; дм[3*]</t>
  </si>
  <si>
    <t>10.51.11.000-00000008</t>
  </si>
  <si>
    <t>Молоко питьевое</t>
  </si>
  <si>
    <t>10.51.11.111-001</t>
  </si>
  <si>
    <t>Молоко питьевое тип 1</t>
  </si>
  <si>
    <t>01.13.41.110-00000003</t>
  </si>
  <si>
    <t>Морковь столовая</t>
  </si>
  <si>
    <t>01.13.41.110-001</t>
  </si>
  <si>
    <t>Морковь столовая тип 1</t>
  </si>
  <si>
    <t>10.61.21.110-00000004</t>
  </si>
  <si>
    <t>Мука пшеничная</t>
  </si>
  <si>
    <t>10.61.21.113-001</t>
  </si>
  <si>
    <t>Мука пшеничная тип 1</t>
  </si>
  <si>
    <t>01.13.39.190-001</t>
  </si>
  <si>
    <t>Перец сладкий тип 1</t>
  </si>
  <si>
    <t>10.61.32.114-00000004</t>
  </si>
  <si>
    <t>Пшено</t>
  </si>
  <si>
    <t>10.61.32.114-001</t>
  </si>
  <si>
    <t>Пшено тип 1</t>
  </si>
  <si>
    <t>01.13.41.120-001</t>
  </si>
  <si>
    <t>Репа столовая тип 1</t>
  </si>
  <si>
    <t>10.51.52.130-00000001</t>
  </si>
  <si>
    <t>Ряженка</t>
  </si>
  <si>
    <t>Ряженка тип 4</t>
  </si>
  <si>
    <t>10.51.52.130-006</t>
  </si>
  <si>
    <t xml:space="preserve">01.13.49.110-00000003 </t>
  </si>
  <si>
    <t>Свекла столовая</t>
  </si>
  <si>
    <t>Свекла столовая тип 1</t>
  </si>
  <si>
    <t>01.13.49.110-001</t>
  </si>
  <si>
    <t>10.51.52.200-00000002</t>
  </si>
  <si>
    <t>Сметана</t>
  </si>
  <si>
    <t>Сметана тип 1</t>
  </si>
  <si>
    <t>10.51.52.211-001</t>
  </si>
  <si>
    <t>Тыква продовольственная тип 1</t>
  </si>
  <si>
    <t>01.13.39.130-001</t>
  </si>
  <si>
    <t>10.12.20.000-00000006</t>
  </si>
  <si>
    <t>Мясо сельскохозяйственной птицы замороженное, в том числе для детского питания</t>
  </si>
  <si>
    <t>10.12.20.170-001</t>
  </si>
  <si>
    <t>Мясо сельскохозяйственной птицы замороженное, в том числе для детского питания тип 7</t>
  </si>
  <si>
    <t>10.61.33.111-00000003</t>
  </si>
  <si>
    <t>Хлопья овсяные</t>
  </si>
  <si>
    <t>Хлопья овсяные тип 1</t>
  </si>
  <si>
    <t>10.61.33.111-001</t>
  </si>
  <si>
    <t>10.83.13.120-00000003</t>
  </si>
  <si>
    <t>Чай черный (ферментированный)</t>
  </si>
  <si>
    <t>Чай черный (ферментированный) тип 1</t>
  </si>
  <si>
    <t>10.83.13.120-001</t>
  </si>
  <si>
    <t>01.47.21.000-00000014</t>
  </si>
  <si>
    <t>Яйца куриные в скорлупе свежие</t>
  </si>
  <si>
    <t>01.47.21.000-001</t>
  </si>
  <si>
    <t>Яйца куриные в скорлупе свежие тип 1</t>
  </si>
  <si>
    <t>шт</t>
  </si>
  <si>
    <t>Кисломолочные продукты тип 1</t>
  </si>
  <si>
    <t>10.51.52.190-001</t>
  </si>
  <si>
    <t>10.61.32.116-00000005</t>
  </si>
  <si>
    <t>Крупа перловая</t>
  </si>
  <si>
    <t>10.61.32.116-002</t>
  </si>
  <si>
    <t>Крупа перловая тип 2</t>
  </si>
  <si>
    <r>
      <t xml:space="preserve">Йогурт </t>
    </r>
    <r>
      <rPr>
        <b/>
        <sz val="11"/>
        <color rgb="FFFF0000"/>
        <rFont val="Times New Roman"/>
        <family val="1"/>
        <charset val="204"/>
      </rPr>
      <t>ВЕС 0.125</t>
    </r>
  </si>
  <si>
    <r>
      <t xml:space="preserve">Йогурт </t>
    </r>
    <r>
      <rPr>
        <b/>
        <sz val="11"/>
        <color rgb="FFFF0000"/>
        <rFont val="Times New Roman"/>
        <family val="1"/>
        <charset val="204"/>
      </rPr>
      <t>ВЕС 0.2≤0.5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</si>
</sst>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2" fillId="0" borderId="1" xfId="0" applyNumberFormat="1" applyFont="1" applyBorder="1"/>
    <xf numFmtId="4" fontId="1" fillId="0" borderId="1" xfId="0" applyNumberFormat="1" applyFont="1" applyBorder="1"/>
    <xf numFmtId="4" fontId="1" fillId="0" borderId="1" xfId="0" applyNumberFormat="1" applyFont="1" applyFill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" fontId="2" fillId="0" borderId="4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4" fontId="1" fillId="2" borderId="1" xfId="0" applyNumberFormat="1" applyFont="1" applyFill="1" applyBorder="1"/>
    <xf numFmtId="0" fontId="1" fillId="2" borderId="1" xfId="0" applyFont="1" applyFill="1" applyBorder="1"/>
    <xf numFmtId="0" fontId="1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/>
    </xf>
    <xf numFmtId="4" fontId="1" fillId="0" borderId="0" xfId="0" applyNumberFormat="1" applyFont="1"/>
    <xf numFmtId="164" fontId="1" fillId="0" borderId="1" xfId="0" applyNumberFormat="1" applyFont="1" applyBorder="1"/>
    <xf numFmtId="4" fontId="1" fillId="4" borderId="1" xfId="0" applyNumberFormat="1" applyFont="1" applyFill="1" applyBorder="1"/>
    <xf numFmtId="0" fontId="1" fillId="0" borderId="0" xfId="0" applyFont="1" applyFill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</cellXfs>
  <cellStyles count="2">
    <cellStyle name="Обычный" xfId="0" builtinId="0"/>
    <cellStyle name="Обычный 10 2 2 2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5;&#1083;&#1072;&#1085;&#1080;&#1088;&#1086;&#1074;&#1072;&#1085;&#1080;&#1077;%20&#1040;&#1087;&#1088;&#1077;&#1083;&#1100;26-&#1040;&#1074;&#1075;&#1091;&#1089;&#1090;26\&#1057;&#1072;&#1076;&#1099;%202026\&#1055;&#1088;&#1077;&#1080;&#1084;&#1091;&#1097;&#1077;&#1089;&#1090;&#1074;&#1086;%20%20&#1055;&#1086;&#1089;&#1090;%201875%20+%203500%20(&#1059;&#1048;&#1057;%20%20&#1091;&#1075;&#1086;&#1083;&#1086;&#1074;&#1085;&#1086;%20&#1080;&#1089;&#1087;&#1086;&#1083;&#1085;&#1080;&#1090;&#1077;&#1083;&#1100;&#1085;&#1072;&#1103;%20&#1089;&#1080;&#1089;&#1090;&#1077;&#1084;&#1072;%20)%20&#1089;&#1072;&#1076;&#1099;%202026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3"/>
      <sheetName val="6"/>
      <sheetName val="9"/>
      <sheetName val="11"/>
      <sheetName val="16"/>
      <sheetName val="17"/>
      <sheetName val="18"/>
      <sheetName val="20"/>
      <sheetName val="22"/>
      <sheetName val="23"/>
      <sheetName val="29"/>
      <sheetName val="32"/>
      <sheetName val="33"/>
      <sheetName val="34"/>
      <sheetName val="35"/>
      <sheetName val="39"/>
      <sheetName val="40"/>
      <sheetName val="41"/>
      <sheetName val="42"/>
      <sheetName val="43"/>
      <sheetName val="44"/>
      <sheetName val="45"/>
      <sheetName val="46"/>
      <sheetName val="49"/>
      <sheetName val="50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1"/>
    </sheetNames>
    <sheetDataSet>
      <sheetData sheetId="0">
        <row r="8">
          <cell r="N8">
            <v>18.677</v>
          </cell>
        </row>
      </sheetData>
      <sheetData sheetId="1">
        <row r="8">
          <cell r="R8">
            <v>18.268000000000001</v>
          </cell>
        </row>
      </sheetData>
      <sheetData sheetId="2">
        <row r="8">
          <cell r="N8">
            <v>44.573999999999998</v>
          </cell>
        </row>
      </sheetData>
      <sheetData sheetId="3">
        <row r="8">
          <cell r="N8">
            <v>0</v>
          </cell>
        </row>
      </sheetData>
      <sheetData sheetId="4">
        <row r="8">
          <cell r="N8">
            <v>73.864999999999995</v>
          </cell>
        </row>
      </sheetData>
      <sheetData sheetId="5">
        <row r="8">
          <cell r="N8">
            <v>18.474</v>
          </cell>
        </row>
      </sheetData>
      <sheetData sheetId="6">
        <row r="8">
          <cell r="N8">
            <v>70.56</v>
          </cell>
        </row>
      </sheetData>
      <sheetData sheetId="7">
        <row r="8">
          <cell r="N8">
            <v>40.668999999999997</v>
          </cell>
        </row>
      </sheetData>
      <sheetData sheetId="8">
        <row r="8">
          <cell r="N8">
            <v>51.957999999999998</v>
          </cell>
        </row>
      </sheetData>
      <sheetData sheetId="9">
        <row r="8">
          <cell r="N8">
            <v>24.233000000000001</v>
          </cell>
        </row>
      </sheetData>
      <sheetData sheetId="10">
        <row r="8">
          <cell r="N8">
            <v>102.753</v>
          </cell>
        </row>
      </sheetData>
      <sheetData sheetId="11">
        <row r="8">
          <cell r="N8">
            <v>34.229999999999997</v>
          </cell>
        </row>
      </sheetData>
      <sheetData sheetId="12">
        <row r="8">
          <cell r="N8">
            <v>26.507000000000001</v>
          </cell>
        </row>
      </sheetData>
      <sheetData sheetId="13">
        <row r="8">
          <cell r="N8">
            <v>14.532</v>
          </cell>
        </row>
      </sheetData>
      <sheetData sheetId="14">
        <row r="8">
          <cell r="N8">
            <v>19.785</v>
          </cell>
        </row>
      </sheetData>
      <sheetData sheetId="15">
        <row r="8">
          <cell r="N8">
            <v>22.681000000000001</v>
          </cell>
        </row>
      </sheetData>
      <sheetData sheetId="16">
        <row r="8">
          <cell r="N8">
            <v>24.321000000000002</v>
          </cell>
        </row>
      </sheetData>
      <sheetData sheetId="17">
        <row r="8">
          <cell r="N8">
            <v>21.658000000000001</v>
          </cell>
        </row>
      </sheetData>
      <sheetData sheetId="18">
        <row r="8">
          <cell r="N8">
            <v>29.481000000000002</v>
          </cell>
        </row>
      </sheetData>
      <sheetData sheetId="19">
        <row r="8">
          <cell r="N8">
            <v>53.045999999999999</v>
          </cell>
        </row>
      </sheetData>
      <sheetData sheetId="20">
        <row r="8">
          <cell r="N8">
            <v>29.614999999999998</v>
          </cell>
        </row>
      </sheetData>
      <sheetData sheetId="21">
        <row r="8">
          <cell r="N8">
            <v>12.787000000000001</v>
          </cell>
        </row>
      </sheetData>
      <sheetData sheetId="22">
        <row r="8">
          <cell r="N8">
            <v>10.805</v>
          </cell>
        </row>
      </sheetData>
      <sheetData sheetId="23">
        <row r="8">
          <cell r="N8">
            <v>49.075000000000003</v>
          </cell>
        </row>
        <row r="10">
          <cell r="N10">
            <v>629.16</v>
          </cell>
        </row>
        <row r="11">
          <cell r="N11">
            <v>1721.972</v>
          </cell>
        </row>
        <row r="12">
          <cell r="N12">
            <v>934.04899999999998</v>
          </cell>
        </row>
        <row r="14">
          <cell r="N14">
            <v>5394.9570000000003</v>
          </cell>
        </row>
        <row r="15">
          <cell r="N15">
            <v>1153.096</v>
          </cell>
        </row>
        <row r="16">
          <cell r="N16">
            <v>212.63200000000001</v>
          </cell>
        </row>
        <row r="17">
          <cell r="N17">
            <v>77.634</v>
          </cell>
        </row>
        <row r="18">
          <cell r="N18">
            <v>64.257999999999996</v>
          </cell>
        </row>
        <row r="19">
          <cell r="N19">
            <v>83.706999999999994</v>
          </cell>
        </row>
        <row r="20">
          <cell r="N20">
            <v>802.82</v>
          </cell>
        </row>
        <row r="25">
          <cell r="N25">
            <v>687.38</v>
          </cell>
        </row>
        <row r="26">
          <cell r="N26">
            <v>371.45800000000003</v>
          </cell>
        </row>
        <row r="27">
          <cell r="N27">
            <v>102.58199999999999</v>
          </cell>
        </row>
        <row r="28">
          <cell r="N28">
            <v>106.30200000000001</v>
          </cell>
        </row>
        <row r="29">
          <cell r="N29">
            <v>545.16099999999994</v>
          </cell>
        </row>
        <row r="30">
          <cell r="N30">
            <v>511.21600000000001</v>
          </cell>
        </row>
        <row r="31">
          <cell r="N31">
            <v>259.245</v>
          </cell>
        </row>
        <row r="32">
          <cell r="N32">
            <v>184.07300000000001</v>
          </cell>
        </row>
        <row r="33">
          <cell r="N33">
            <v>581.76199999999994</v>
          </cell>
        </row>
        <row r="34">
          <cell r="N34">
            <v>143.971</v>
          </cell>
        </row>
        <row r="35">
          <cell r="N35">
            <v>14.69</v>
          </cell>
        </row>
      </sheetData>
      <sheetData sheetId="24">
        <row r="8">
          <cell r="N8">
            <v>49.927999999999997</v>
          </cell>
        </row>
      </sheetData>
      <sheetData sheetId="25">
        <row r="8">
          <cell r="N8">
            <v>47.848999999999997</v>
          </cell>
        </row>
      </sheetData>
      <sheetData sheetId="26">
        <row r="8">
          <cell r="N8">
            <v>26.056999999999999</v>
          </cell>
        </row>
      </sheetData>
      <sheetData sheetId="27">
        <row r="8">
          <cell r="N8">
            <v>25.481999999999999</v>
          </cell>
        </row>
      </sheetData>
      <sheetData sheetId="28">
        <row r="8">
          <cell r="N8">
            <v>21.794</v>
          </cell>
        </row>
      </sheetData>
      <sheetData sheetId="29">
        <row r="8">
          <cell r="N8">
            <v>26.849</v>
          </cell>
        </row>
      </sheetData>
      <sheetData sheetId="30">
        <row r="8">
          <cell r="N8">
            <v>36.658000000000001</v>
          </cell>
        </row>
      </sheetData>
      <sheetData sheetId="31">
        <row r="8">
          <cell r="N8">
            <v>35.363999999999997</v>
          </cell>
        </row>
      </sheetData>
      <sheetData sheetId="32">
        <row r="8">
          <cell r="N8">
            <v>25.808</v>
          </cell>
        </row>
      </sheetData>
      <sheetData sheetId="33">
        <row r="8">
          <cell r="N8">
            <v>26.503</v>
          </cell>
        </row>
      </sheetData>
      <sheetData sheetId="34">
        <row r="8">
          <cell r="N8">
            <v>27.120999999999999</v>
          </cell>
        </row>
      </sheetData>
      <sheetData sheetId="35">
        <row r="8">
          <cell r="N8">
            <v>62.805999999999997</v>
          </cell>
        </row>
      </sheetData>
      <sheetData sheetId="36">
        <row r="8">
          <cell r="N8">
            <v>8.3979999999999997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"/>
  <sheetViews>
    <sheetView tabSelected="1" view="pageBreakPreview" topLeftCell="A3" zoomScale="82" zoomScaleNormal="82" zoomScaleSheetLayoutView="82" workbookViewId="0">
      <selection activeCell="E11" sqref="E11"/>
    </sheetView>
  </sheetViews>
  <sheetFormatPr defaultRowHeight="12.75" x14ac:dyDescent="0.2"/>
  <cols>
    <col min="1" max="1" width="3.85546875" style="2" customWidth="1"/>
    <col min="2" max="2" width="15.140625" style="1" customWidth="1"/>
    <col min="3" max="3" width="30.85546875" style="1" customWidth="1"/>
    <col min="4" max="5" width="13.140625" style="2" customWidth="1"/>
    <col min="6" max="6" width="14.42578125" style="16" customWidth="1"/>
    <col min="7" max="8" width="13.5703125" style="1" customWidth="1"/>
    <col min="9" max="9" width="15.42578125" style="16" customWidth="1"/>
    <col min="10" max="11" width="12.85546875" style="1" customWidth="1"/>
    <col min="12" max="12" width="15" style="16" customWidth="1"/>
    <col min="13" max="14" width="12.5703125" style="1" customWidth="1"/>
    <col min="15" max="15" width="14.42578125" style="16" customWidth="1"/>
    <col min="16" max="17" width="13.85546875" style="1" customWidth="1"/>
    <col min="18" max="18" width="13.42578125" style="16" customWidth="1"/>
    <col min="19" max="20" width="14.140625" style="1" customWidth="1"/>
    <col min="21" max="21" width="16.28515625" style="16" customWidth="1"/>
    <col min="22" max="23" width="13.85546875" style="1" customWidth="1"/>
    <col min="24" max="24" width="16.28515625" style="16" customWidth="1"/>
    <col min="25" max="26" width="15.42578125" style="1" customWidth="1"/>
    <col min="27" max="27" width="14.140625" style="16" customWidth="1"/>
    <col min="28" max="29" width="15.42578125" style="1" customWidth="1"/>
    <col min="30" max="30" width="14.140625" style="16" customWidth="1"/>
    <col min="31" max="32" width="15.42578125" style="1" customWidth="1"/>
    <col min="33" max="33" width="14.140625" style="16" customWidth="1"/>
    <col min="34" max="35" width="15.42578125" style="1" customWidth="1"/>
    <col min="36" max="36" width="14.140625" style="16" customWidth="1"/>
    <col min="37" max="38" width="15.42578125" style="1" customWidth="1"/>
    <col min="39" max="39" width="14.140625" style="16" customWidth="1"/>
    <col min="40" max="41" width="15.42578125" style="1" customWidth="1"/>
    <col min="42" max="42" width="14.140625" style="16" customWidth="1"/>
    <col min="43" max="44" width="15.42578125" style="1" customWidth="1"/>
    <col min="45" max="45" width="14.140625" style="16" customWidth="1"/>
    <col min="46" max="47" width="15.42578125" style="1" customWidth="1"/>
    <col min="48" max="48" width="14.140625" style="16" customWidth="1"/>
    <col min="49" max="50" width="15.42578125" style="1" customWidth="1"/>
    <col min="51" max="51" width="14.140625" style="16" customWidth="1"/>
    <col min="52" max="53" width="15.42578125" style="1" customWidth="1"/>
    <col min="54" max="54" width="14.140625" style="16" customWidth="1"/>
    <col min="55" max="56" width="15.42578125" style="1" customWidth="1"/>
    <col min="57" max="57" width="14.140625" style="16" customWidth="1"/>
    <col min="58" max="59" width="15.42578125" style="1" customWidth="1"/>
    <col min="60" max="60" width="14.140625" style="16" customWidth="1"/>
    <col min="61" max="62" width="15.42578125" style="1" customWidth="1"/>
    <col min="63" max="63" width="14.140625" style="16" customWidth="1"/>
    <col min="64" max="65" width="15.42578125" style="1" customWidth="1"/>
    <col min="66" max="66" width="14.140625" style="16" customWidth="1"/>
    <col min="67" max="68" width="15.42578125" style="1" customWidth="1"/>
    <col min="69" max="69" width="14.140625" style="16" customWidth="1"/>
    <col min="70" max="71" width="15.42578125" style="1" customWidth="1"/>
    <col min="72" max="72" width="14.140625" style="16" customWidth="1"/>
    <col min="73" max="74" width="15.42578125" style="1" customWidth="1"/>
    <col min="75" max="75" width="14.140625" style="16" customWidth="1"/>
    <col min="76" max="77" width="15.42578125" style="1" customWidth="1"/>
    <col min="78" max="78" width="14.140625" style="16" customWidth="1"/>
    <col min="79" max="80" width="15.42578125" style="1" customWidth="1"/>
    <col min="81" max="81" width="14.140625" style="16" customWidth="1"/>
    <col min="82" max="83" width="15.42578125" style="1" customWidth="1"/>
    <col min="84" max="84" width="14.140625" style="16" customWidth="1"/>
    <col min="85" max="86" width="15.42578125" style="1" customWidth="1"/>
    <col min="87" max="87" width="14.140625" style="16" customWidth="1"/>
    <col min="88" max="89" width="15.42578125" style="1" customWidth="1"/>
    <col min="90" max="90" width="14.140625" style="16" customWidth="1"/>
    <col min="91" max="92" width="15.42578125" style="1" customWidth="1"/>
    <col min="93" max="93" width="14.140625" style="16" customWidth="1"/>
    <col min="94" max="95" width="15.42578125" style="1" customWidth="1"/>
    <col min="96" max="96" width="14.140625" style="16" customWidth="1"/>
    <col min="97" max="97" width="14.5703125" style="1" customWidth="1"/>
    <col min="98" max="98" width="12.7109375" style="1" customWidth="1"/>
    <col min="99" max="99" width="14.42578125" style="1" customWidth="1"/>
    <col min="100" max="100" width="13.5703125" style="1" customWidth="1"/>
    <col min="101" max="101" width="12.28515625" style="1" customWidth="1"/>
    <col min="102" max="102" width="11.85546875" style="1" customWidth="1"/>
    <col min="103" max="103" width="12.5703125" style="1" customWidth="1"/>
    <col min="104" max="104" width="12" style="1" customWidth="1"/>
    <col min="105" max="105" width="11.7109375" style="1" customWidth="1"/>
    <col min="106" max="106" width="12.140625" style="1" customWidth="1"/>
    <col min="107" max="107" width="12.28515625" style="1" customWidth="1"/>
    <col min="108" max="108" width="12.42578125" style="1" customWidth="1"/>
    <col min="109" max="109" width="12.140625" style="1" customWidth="1"/>
    <col min="110" max="110" width="12" style="1" customWidth="1"/>
    <col min="111" max="111" width="12.140625" style="1" customWidth="1"/>
    <col min="112" max="113" width="11.42578125" style="1" customWidth="1"/>
    <col min="114" max="114" width="12.5703125" style="1" customWidth="1"/>
    <col min="115" max="115" width="12" style="1" customWidth="1"/>
    <col min="116" max="116" width="13.42578125" style="1" customWidth="1"/>
    <col min="117" max="117" width="11.85546875" style="1" customWidth="1"/>
    <col min="118" max="118" width="13" style="1" customWidth="1"/>
    <col min="119" max="120" width="12.42578125" style="1" customWidth="1"/>
    <col min="121" max="121" width="12.5703125" style="1" customWidth="1"/>
    <col min="122" max="122" width="13.140625" style="1" customWidth="1"/>
    <col min="123" max="124" width="11.7109375" style="1" customWidth="1"/>
    <col min="125" max="125" width="11.5703125" style="1" customWidth="1"/>
    <col min="126" max="126" width="11.42578125" style="1" customWidth="1"/>
    <col min="127" max="127" width="12.42578125" style="1" customWidth="1"/>
    <col min="128" max="128" width="12" style="1" customWidth="1"/>
    <col min="129" max="129" width="12.140625" style="1" customWidth="1"/>
    <col min="130" max="130" width="12.85546875" style="1" customWidth="1"/>
    <col min="131" max="131" width="12.140625" style="1" customWidth="1"/>
    <col min="132" max="132" width="11.85546875" style="1" customWidth="1"/>
    <col min="133" max="16384" width="9.140625" style="1"/>
  </cols>
  <sheetData>
    <row r="1" spans="1:98" ht="42" customHeight="1" x14ac:dyDescent="0.2">
      <c r="CS1" s="15"/>
    </row>
    <row r="2" spans="1:98" ht="92.25" customHeight="1" x14ac:dyDescent="0.2">
      <c r="A2" s="27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</row>
    <row r="4" spans="1:98" ht="84.75" customHeight="1" x14ac:dyDescent="0.2">
      <c r="A4" s="28" t="s">
        <v>0</v>
      </c>
      <c r="B4" s="28" t="s">
        <v>1</v>
      </c>
      <c r="C4" s="13" t="s">
        <v>6</v>
      </c>
      <c r="D4" s="31" t="s">
        <v>16</v>
      </c>
      <c r="E4" s="32"/>
      <c r="F4" s="32"/>
      <c r="G4" s="31" t="s">
        <v>16</v>
      </c>
      <c r="H4" s="32"/>
      <c r="I4" s="32"/>
      <c r="J4" s="31" t="s">
        <v>129</v>
      </c>
      <c r="K4" s="32"/>
      <c r="L4" s="32"/>
      <c r="M4" s="33" t="s">
        <v>130</v>
      </c>
      <c r="N4" s="34"/>
      <c r="O4" s="34"/>
      <c r="P4" s="33" t="s">
        <v>28</v>
      </c>
      <c r="Q4" s="34"/>
      <c r="R4" s="34"/>
      <c r="S4" s="31" t="s">
        <v>32</v>
      </c>
      <c r="T4" s="32"/>
      <c r="U4" s="32"/>
      <c r="V4" s="31" t="s">
        <v>36</v>
      </c>
      <c r="W4" s="32"/>
      <c r="X4" s="32"/>
      <c r="Y4" s="33" t="s">
        <v>40</v>
      </c>
      <c r="Z4" s="34"/>
      <c r="AA4" s="34"/>
      <c r="AB4" s="33" t="s">
        <v>44</v>
      </c>
      <c r="AC4" s="34"/>
      <c r="AD4" s="34"/>
      <c r="AE4" s="33" t="s">
        <v>48</v>
      </c>
      <c r="AF4" s="34"/>
      <c r="AG4" s="34"/>
      <c r="AH4" s="33" t="s">
        <v>52</v>
      </c>
      <c r="AI4" s="34"/>
      <c r="AJ4" s="34"/>
      <c r="AK4" s="33" t="s">
        <v>56</v>
      </c>
      <c r="AL4" s="34"/>
      <c r="AM4" s="34"/>
      <c r="AN4" s="33" t="s">
        <v>60</v>
      </c>
      <c r="AO4" s="34"/>
      <c r="AP4" s="34"/>
      <c r="AQ4" s="33" t="s">
        <v>64</v>
      </c>
      <c r="AR4" s="34"/>
      <c r="AS4" s="34"/>
      <c r="AT4" s="33" t="s">
        <v>68</v>
      </c>
      <c r="AU4" s="34"/>
      <c r="AV4" s="34"/>
      <c r="AW4" s="33" t="s">
        <v>73</v>
      </c>
      <c r="AX4" s="34"/>
      <c r="AY4" s="34"/>
      <c r="AZ4" s="33" t="s">
        <v>77</v>
      </c>
      <c r="BA4" s="34"/>
      <c r="BB4" s="34"/>
      <c r="BC4" s="33" t="s">
        <v>81</v>
      </c>
      <c r="BD4" s="34"/>
      <c r="BE4" s="34"/>
      <c r="BF4" s="33" t="s">
        <v>16</v>
      </c>
      <c r="BG4" s="34"/>
      <c r="BH4" s="34"/>
      <c r="BI4" s="33" t="s">
        <v>87</v>
      </c>
      <c r="BJ4" s="34"/>
      <c r="BK4" s="34"/>
      <c r="BL4" s="33" t="s">
        <v>16</v>
      </c>
      <c r="BM4" s="34"/>
      <c r="BN4" s="34"/>
      <c r="BO4" s="33" t="s">
        <v>93</v>
      </c>
      <c r="BP4" s="34"/>
      <c r="BQ4" s="34"/>
      <c r="BR4" s="33" t="s">
        <v>97</v>
      </c>
      <c r="BS4" s="34"/>
      <c r="BT4" s="34"/>
      <c r="BU4" s="33" t="s">
        <v>101</v>
      </c>
      <c r="BV4" s="34"/>
      <c r="BW4" s="34"/>
      <c r="BX4" s="33" t="s">
        <v>16</v>
      </c>
      <c r="BY4" s="34"/>
      <c r="BZ4" s="34"/>
      <c r="CA4" s="33" t="s">
        <v>107</v>
      </c>
      <c r="CB4" s="34"/>
      <c r="CC4" s="34"/>
      <c r="CD4" s="33" t="s">
        <v>111</v>
      </c>
      <c r="CE4" s="34"/>
      <c r="CF4" s="34"/>
      <c r="CG4" s="33" t="s">
        <v>115</v>
      </c>
      <c r="CH4" s="34"/>
      <c r="CI4" s="34"/>
      <c r="CJ4" s="33" t="s">
        <v>119</v>
      </c>
      <c r="CK4" s="34"/>
      <c r="CL4" s="34"/>
      <c r="CM4" s="33" t="s">
        <v>16</v>
      </c>
      <c r="CN4" s="34"/>
      <c r="CO4" s="34"/>
      <c r="CP4" s="33" t="s">
        <v>126</v>
      </c>
      <c r="CQ4" s="34"/>
      <c r="CR4" s="34"/>
      <c r="CS4" s="35" t="s">
        <v>12</v>
      </c>
    </row>
    <row r="5" spans="1:98" x14ac:dyDescent="0.2">
      <c r="A5" s="29"/>
      <c r="B5" s="29"/>
      <c r="C5" s="14" t="s">
        <v>5</v>
      </c>
      <c r="D5" s="36" t="s">
        <v>16</v>
      </c>
      <c r="E5" s="37"/>
      <c r="F5" s="37"/>
      <c r="G5" s="36" t="s">
        <v>16</v>
      </c>
      <c r="H5" s="37"/>
      <c r="I5" s="37"/>
      <c r="J5" s="36" t="s">
        <v>22</v>
      </c>
      <c r="K5" s="37"/>
      <c r="L5" s="37"/>
      <c r="M5" s="36" t="s">
        <v>22</v>
      </c>
      <c r="N5" s="37"/>
      <c r="O5" s="37"/>
      <c r="P5" s="36" t="s">
        <v>27</v>
      </c>
      <c r="Q5" s="37"/>
      <c r="R5" s="37"/>
      <c r="S5" s="36" t="s">
        <v>31</v>
      </c>
      <c r="T5" s="37"/>
      <c r="U5" s="37"/>
      <c r="V5" s="36" t="s">
        <v>35</v>
      </c>
      <c r="W5" s="37"/>
      <c r="X5" s="37"/>
      <c r="Y5" s="36" t="s">
        <v>39</v>
      </c>
      <c r="Z5" s="37"/>
      <c r="AA5" s="37"/>
      <c r="AB5" s="36" t="s">
        <v>43</v>
      </c>
      <c r="AC5" s="37"/>
      <c r="AD5" s="37"/>
      <c r="AE5" s="36" t="s">
        <v>47</v>
      </c>
      <c r="AF5" s="37"/>
      <c r="AG5" s="37"/>
      <c r="AH5" s="36" t="s">
        <v>51</v>
      </c>
      <c r="AI5" s="37"/>
      <c r="AJ5" s="37"/>
      <c r="AK5" s="36" t="s">
        <v>55</v>
      </c>
      <c r="AL5" s="37"/>
      <c r="AM5" s="37"/>
      <c r="AN5" s="36" t="s">
        <v>59</v>
      </c>
      <c r="AO5" s="37"/>
      <c r="AP5" s="37"/>
      <c r="AQ5" s="36" t="s">
        <v>63</v>
      </c>
      <c r="AR5" s="37"/>
      <c r="AS5" s="37"/>
      <c r="AT5" s="36" t="s">
        <v>67</v>
      </c>
      <c r="AU5" s="37"/>
      <c r="AV5" s="37"/>
      <c r="AW5" s="36" t="s">
        <v>72</v>
      </c>
      <c r="AX5" s="37"/>
      <c r="AY5" s="37"/>
      <c r="AZ5" s="36" t="s">
        <v>76</v>
      </c>
      <c r="BA5" s="37"/>
      <c r="BB5" s="37"/>
      <c r="BC5" s="36" t="s">
        <v>80</v>
      </c>
      <c r="BD5" s="37"/>
      <c r="BE5" s="37"/>
      <c r="BF5" s="36" t="s">
        <v>16</v>
      </c>
      <c r="BG5" s="37"/>
      <c r="BH5" s="37"/>
      <c r="BI5" s="36" t="s">
        <v>86</v>
      </c>
      <c r="BJ5" s="37"/>
      <c r="BK5" s="37"/>
      <c r="BL5" s="36" t="s">
        <v>16</v>
      </c>
      <c r="BM5" s="37"/>
      <c r="BN5" s="37"/>
      <c r="BO5" s="36" t="s">
        <v>92</v>
      </c>
      <c r="BP5" s="37"/>
      <c r="BQ5" s="37"/>
      <c r="BR5" s="36" t="s">
        <v>96</v>
      </c>
      <c r="BS5" s="37"/>
      <c r="BT5" s="37"/>
      <c r="BU5" s="36" t="s">
        <v>100</v>
      </c>
      <c r="BV5" s="37"/>
      <c r="BW5" s="37"/>
      <c r="BX5" s="36" t="s">
        <v>16</v>
      </c>
      <c r="BY5" s="37"/>
      <c r="BZ5" s="37"/>
      <c r="CA5" s="36" t="s">
        <v>106</v>
      </c>
      <c r="CB5" s="37"/>
      <c r="CC5" s="37"/>
      <c r="CD5" s="36" t="s">
        <v>110</v>
      </c>
      <c r="CE5" s="37"/>
      <c r="CF5" s="37"/>
      <c r="CG5" s="36" t="s">
        <v>114</v>
      </c>
      <c r="CH5" s="37"/>
      <c r="CI5" s="37"/>
      <c r="CJ5" s="36" t="s">
        <v>118</v>
      </c>
      <c r="CK5" s="37"/>
      <c r="CL5" s="37"/>
      <c r="CM5" s="36" t="s">
        <v>16</v>
      </c>
      <c r="CN5" s="37"/>
      <c r="CO5" s="37"/>
      <c r="CP5" s="36" t="s">
        <v>125</v>
      </c>
      <c r="CQ5" s="37"/>
      <c r="CR5" s="37"/>
      <c r="CS5" s="35"/>
    </row>
    <row r="6" spans="1:98" ht="68.25" customHeight="1" x14ac:dyDescent="0.2">
      <c r="A6" s="29"/>
      <c r="B6" s="29"/>
      <c r="C6" s="13" t="s">
        <v>8</v>
      </c>
      <c r="D6" s="38" t="s">
        <v>18</v>
      </c>
      <c r="E6" s="39"/>
      <c r="F6" s="39"/>
      <c r="G6" s="38" t="s">
        <v>21</v>
      </c>
      <c r="H6" s="39"/>
      <c r="I6" s="39"/>
      <c r="J6" s="33" t="s">
        <v>24</v>
      </c>
      <c r="K6" s="34"/>
      <c r="L6" s="34"/>
      <c r="M6" s="33" t="s">
        <v>26</v>
      </c>
      <c r="N6" s="34"/>
      <c r="O6" s="34"/>
      <c r="P6" s="33" t="s">
        <v>30</v>
      </c>
      <c r="Q6" s="34"/>
      <c r="R6" s="34"/>
      <c r="S6" s="33" t="s">
        <v>34</v>
      </c>
      <c r="T6" s="34"/>
      <c r="U6" s="34"/>
      <c r="V6" s="33" t="s">
        <v>38</v>
      </c>
      <c r="W6" s="34"/>
      <c r="X6" s="34"/>
      <c r="Y6" s="33" t="s">
        <v>42</v>
      </c>
      <c r="Z6" s="34"/>
      <c r="AA6" s="34"/>
      <c r="AB6" s="33" t="s">
        <v>46</v>
      </c>
      <c r="AC6" s="34"/>
      <c r="AD6" s="34"/>
      <c r="AE6" s="33" t="s">
        <v>50</v>
      </c>
      <c r="AF6" s="34"/>
      <c r="AG6" s="34"/>
      <c r="AH6" s="33" t="s">
        <v>54</v>
      </c>
      <c r="AI6" s="34"/>
      <c r="AJ6" s="34"/>
      <c r="AK6" s="33" t="s">
        <v>58</v>
      </c>
      <c r="AL6" s="34"/>
      <c r="AM6" s="34"/>
      <c r="AN6" s="33" t="s">
        <v>62</v>
      </c>
      <c r="AO6" s="34"/>
      <c r="AP6" s="34"/>
      <c r="AQ6" s="33" t="s">
        <v>66</v>
      </c>
      <c r="AR6" s="34"/>
      <c r="AS6" s="34"/>
      <c r="AT6" s="33" t="s">
        <v>70</v>
      </c>
      <c r="AU6" s="34"/>
      <c r="AV6" s="34"/>
      <c r="AW6" s="33" t="s">
        <v>75</v>
      </c>
      <c r="AX6" s="34"/>
      <c r="AY6" s="34"/>
      <c r="AZ6" s="33" t="s">
        <v>79</v>
      </c>
      <c r="BA6" s="34"/>
      <c r="BB6" s="34"/>
      <c r="BC6" s="33" t="s">
        <v>83</v>
      </c>
      <c r="BD6" s="34"/>
      <c r="BE6" s="34"/>
      <c r="BF6" s="33" t="s">
        <v>85</v>
      </c>
      <c r="BG6" s="34"/>
      <c r="BH6" s="34"/>
      <c r="BI6" s="33" t="s">
        <v>89</v>
      </c>
      <c r="BJ6" s="34"/>
      <c r="BK6" s="34"/>
      <c r="BL6" s="33" t="s">
        <v>91</v>
      </c>
      <c r="BM6" s="34"/>
      <c r="BN6" s="34"/>
      <c r="BO6" s="33" t="s">
        <v>94</v>
      </c>
      <c r="BP6" s="34"/>
      <c r="BQ6" s="34"/>
      <c r="BR6" s="33" t="s">
        <v>98</v>
      </c>
      <c r="BS6" s="34"/>
      <c r="BT6" s="34"/>
      <c r="BU6" s="33" t="s">
        <v>102</v>
      </c>
      <c r="BV6" s="34"/>
      <c r="BW6" s="34"/>
      <c r="BX6" s="33" t="s">
        <v>104</v>
      </c>
      <c r="BY6" s="34"/>
      <c r="BZ6" s="34"/>
      <c r="CA6" s="33" t="s">
        <v>109</v>
      </c>
      <c r="CB6" s="34"/>
      <c r="CC6" s="34"/>
      <c r="CD6" s="33" t="s">
        <v>112</v>
      </c>
      <c r="CE6" s="34"/>
      <c r="CF6" s="34"/>
      <c r="CG6" s="33" t="s">
        <v>116</v>
      </c>
      <c r="CH6" s="34"/>
      <c r="CI6" s="34"/>
      <c r="CJ6" s="33" t="s">
        <v>121</v>
      </c>
      <c r="CK6" s="34"/>
      <c r="CL6" s="34"/>
      <c r="CM6" s="33" t="s">
        <v>123</v>
      </c>
      <c r="CN6" s="34"/>
      <c r="CO6" s="34"/>
      <c r="CP6" s="33" t="s">
        <v>128</v>
      </c>
      <c r="CQ6" s="34"/>
      <c r="CR6" s="34"/>
      <c r="CS6" s="35"/>
    </row>
    <row r="7" spans="1:98" x14ac:dyDescent="0.2">
      <c r="A7" s="29"/>
      <c r="B7" s="29"/>
      <c r="C7" s="6" t="s">
        <v>7</v>
      </c>
      <c r="D7" s="36" t="s">
        <v>17</v>
      </c>
      <c r="E7" s="37"/>
      <c r="F7" s="37"/>
      <c r="G7" s="36" t="s">
        <v>20</v>
      </c>
      <c r="H7" s="37"/>
      <c r="I7" s="37"/>
      <c r="J7" s="36" t="s">
        <v>23</v>
      </c>
      <c r="K7" s="37"/>
      <c r="L7" s="37"/>
      <c r="M7" s="36" t="s">
        <v>25</v>
      </c>
      <c r="N7" s="37"/>
      <c r="O7" s="37"/>
      <c r="P7" s="36" t="s">
        <v>29</v>
      </c>
      <c r="Q7" s="37"/>
      <c r="R7" s="37"/>
      <c r="S7" s="36" t="s">
        <v>33</v>
      </c>
      <c r="T7" s="37"/>
      <c r="U7" s="37"/>
      <c r="V7" s="36" t="s">
        <v>37</v>
      </c>
      <c r="W7" s="37"/>
      <c r="X7" s="37"/>
      <c r="Y7" s="36" t="s">
        <v>41</v>
      </c>
      <c r="Z7" s="37"/>
      <c r="AA7" s="37"/>
      <c r="AB7" s="36" t="s">
        <v>45</v>
      </c>
      <c r="AC7" s="37"/>
      <c r="AD7" s="37"/>
      <c r="AE7" s="36" t="s">
        <v>49</v>
      </c>
      <c r="AF7" s="37"/>
      <c r="AG7" s="37"/>
      <c r="AH7" s="36" t="s">
        <v>53</v>
      </c>
      <c r="AI7" s="37"/>
      <c r="AJ7" s="37"/>
      <c r="AK7" s="36" t="s">
        <v>57</v>
      </c>
      <c r="AL7" s="37"/>
      <c r="AM7" s="37"/>
      <c r="AN7" s="36" t="s">
        <v>61</v>
      </c>
      <c r="AO7" s="37"/>
      <c r="AP7" s="37"/>
      <c r="AQ7" s="36" t="s">
        <v>65</v>
      </c>
      <c r="AR7" s="37"/>
      <c r="AS7" s="37"/>
      <c r="AT7" s="36" t="s">
        <v>69</v>
      </c>
      <c r="AU7" s="37"/>
      <c r="AV7" s="37"/>
      <c r="AW7" s="36" t="s">
        <v>74</v>
      </c>
      <c r="AX7" s="37"/>
      <c r="AY7" s="37"/>
      <c r="AZ7" s="36" t="s">
        <v>78</v>
      </c>
      <c r="BA7" s="37"/>
      <c r="BB7" s="37"/>
      <c r="BC7" s="36" t="s">
        <v>82</v>
      </c>
      <c r="BD7" s="37"/>
      <c r="BE7" s="37"/>
      <c r="BF7" s="36" t="s">
        <v>84</v>
      </c>
      <c r="BG7" s="37"/>
      <c r="BH7" s="37"/>
      <c r="BI7" s="36" t="s">
        <v>88</v>
      </c>
      <c r="BJ7" s="37"/>
      <c r="BK7" s="37"/>
      <c r="BL7" s="36" t="s">
        <v>90</v>
      </c>
      <c r="BM7" s="37"/>
      <c r="BN7" s="37"/>
      <c r="BO7" s="36" t="s">
        <v>95</v>
      </c>
      <c r="BP7" s="37"/>
      <c r="BQ7" s="37"/>
      <c r="BR7" s="36" t="s">
        <v>99</v>
      </c>
      <c r="BS7" s="37"/>
      <c r="BT7" s="37"/>
      <c r="BU7" s="36" t="s">
        <v>103</v>
      </c>
      <c r="BV7" s="37"/>
      <c r="BW7" s="37"/>
      <c r="BX7" s="36" t="s">
        <v>105</v>
      </c>
      <c r="BY7" s="37"/>
      <c r="BZ7" s="37"/>
      <c r="CA7" s="36" t="s">
        <v>108</v>
      </c>
      <c r="CB7" s="37"/>
      <c r="CC7" s="37"/>
      <c r="CD7" s="36" t="s">
        <v>113</v>
      </c>
      <c r="CE7" s="37"/>
      <c r="CF7" s="37"/>
      <c r="CG7" s="36" t="s">
        <v>117</v>
      </c>
      <c r="CH7" s="37"/>
      <c r="CI7" s="37"/>
      <c r="CJ7" s="36" t="s">
        <v>120</v>
      </c>
      <c r="CK7" s="37"/>
      <c r="CL7" s="37"/>
      <c r="CM7" s="36" t="s">
        <v>124</v>
      </c>
      <c r="CN7" s="37"/>
      <c r="CO7" s="37"/>
      <c r="CP7" s="36" t="s">
        <v>127</v>
      </c>
      <c r="CQ7" s="37"/>
      <c r="CR7" s="37"/>
      <c r="CS7" s="35"/>
    </row>
    <row r="8" spans="1:98" x14ac:dyDescent="0.2">
      <c r="A8" s="29"/>
      <c r="B8" s="29"/>
      <c r="C8" s="7" t="s">
        <v>2</v>
      </c>
      <c r="D8" s="40" t="s">
        <v>19</v>
      </c>
      <c r="E8" s="41"/>
      <c r="F8" s="41"/>
      <c r="G8" s="40" t="s">
        <v>19</v>
      </c>
      <c r="H8" s="41"/>
      <c r="I8" s="41"/>
      <c r="J8" s="40" t="s">
        <v>19</v>
      </c>
      <c r="K8" s="41"/>
      <c r="L8" s="41"/>
      <c r="M8" s="40" t="s">
        <v>19</v>
      </c>
      <c r="N8" s="41"/>
      <c r="O8" s="41"/>
      <c r="P8" s="40" t="s">
        <v>19</v>
      </c>
      <c r="Q8" s="41"/>
      <c r="R8" s="41"/>
      <c r="S8" s="40" t="s">
        <v>19</v>
      </c>
      <c r="T8" s="41"/>
      <c r="U8" s="41"/>
      <c r="V8" s="40" t="s">
        <v>19</v>
      </c>
      <c r="W8" s="41"/>
      <c r="X8" s="41"/>
      <c r="Y8" s="40" t="s">
        <v>19</v>
      </c>
      <c r="Z8" s="41"/>
      <c r="AA8" s="41"/>
      <c r="AB8" s="40" t="s">
        <v>19</v>
      </c>
      <c r="AC8" s="41"/>
      <c r="AD8" s="41"/>
      <c r="AE8" s="40" t="s">
        <v>19</v>
      </c>
      <c r="AF8" s="41"/>
      <c r="AG8" s="41"/>
      <c r="AH8" s="40" t="s">
        <v>19</v>
      </c>
      <c r="AI8" s="41"/>
      <c r="AJ8" s="41"/>
      <c r="AK8" s="40" t="s">
        <v>19</v>
      </c>
      <c r="AL8" s="41"/>
      <c r="AM8" s="41"/>
      <c r="AN8" s="40" t="s">
        <v>19</v>
      </c>
      <c r="AO8" s="41"/>
      <c r="AP8" s="41"/>
      <c r="AQ8" s="40" t="s">
        <v>19</v>
      </c>
      <c r="AR8" s="41"/>
      <c r="AS8" s="41"/>
      <c r="AT8" s="40" t="s">
        <v>71</v>
      </c>
      <c r="AU8" s="41"/>
      <c r="AV8" s="41"/>
      <c r="AW8" s="40" t="s">
        <v>71</v>
      </c>
      <c r="AX8" s="41"/>
      <c r="AY8" s="41"/>
      <c r="AZ8" s="40" t="s">
        <v>19</v>
      </c>
      <c r="BA8" s="41"/>
      <c r="BB8" s="41"/>
      <c r="BC8" s="40" t="s">
        <v>19</v>
      </c>
      <c r="BD8" s="41"/>
      <c r="BE8" s="41"/>
      <c r="BF8" s="40" t="s">
        <v>19</v>
      </c>
      <c r="BG8" s="41"/>
      <c r="BH8" s="41"/>
      <c r="BI8" s="40" t="s">
        <v>19</v>
      </c>
      <c r="BJ8" s="41"/>
      <c r="BK8" s="41"/>
      <c r="BL8" s="40" t="s">
        <v>19</v>
      </c>
      <c r="BM8" s="41"/>
      <c r="BN8" s="41"/>
      <c r="BO8" s="40" t="s">
        <v>19</v>
      </c>
      <c r="BP8" s="41"/>
      <c r="BQ8" s="41"/>
      <c r="BR8" s="40" t="s">
        <v>19</v>
      </c>
      <c r="BS8" s="41"/>
      <c r="BT8" s="41"/>
      <c r="BU8" s="40" t="s">
        <v>19</v>
      </c>
      <c r="BV8" s="41"/>
      <c r="BW8" s="41"/>
      <c r="BX8" s="40" t="s">
        <v>19</v>
      </c>
      <c r="BY8" s="41"/>
      <c r="BZ8" s="41"/>
      <c r="CA8" s="40" t="s">
        <v>19</v>
      </c>
      <c r="CB8" s="41"/>
      <c r="CC8" s="41"/>
      <c r="CD8" s="40" t="s">
        <v>19</v>
      </c>
      <c r="CE8" s="41"/>
      <c r="CF8" s="41"/>
      <c r="CG8" s="40" t="s">
        <v>19</v>
      </c>
      <c r="CH8" s="41"/>
      <c r="CI8" s="41"/>
      <c r="CJ8" s="40" t="s">
        <v>122</v>
      </c>
      <c r="CK8" s="41"/>
      <c r="CL8" s="41"/>
      <c r="CM8" s="40" t="s">
        <v>19</v>
      </c>
      <c r="CN8" s="41"/>
      <c r="CO8" s="41"/>
      <c r="CP8" s="40" t="s">
        <v>19</v>
      </c>
      <c r="CQ8" s="41"/>
      <c r="CR8" s="41"/>
      <c r="CS8" s="35"/>
    </row>
    <row r="9" spans="1:98" ht="51" x14ac:dyDescent="0.2">
      <c r="A9" s="29"/>
      <c r="B9" s="29"/>
      <c r="C9" s="7" t="s">
        <v>3</v>
      </c>
      <c r="D9" s="22" t="s">
        <v>14</v>
      </c>
      <c r="E9" s="22" t="s">
        <v>9</v>
      </c>
      <c r="F9" s="17" t="s">
        <v>15</v>
      </c>
      <c r="G9" s="22" t="s">
        <v>14</v>
      </c>
      <c r="H9" s="22" t="s">
        <v>9</v>
      </c>
      <c r="I9" s="17" t="s">
        <v>15</v>
      </c>
      <c r="J9" s="22" t="s">
        <v>14</v>
      </c>
      <c r="K9" s="22" t="s">
        <v>9</v>
      </c>
      <c r="L9" s="17" t="s">
        <v>15</v>
      </c>
      <c r="M9" s="22" t="s">
        <v>14</v>
      </c>
      <c r="N9" s="22" t="s">
        <v>9</v>
      </c>
      <c r="O9" s="17" t="s">
        <v>15</v>
      </c>
      <c r="P9" s="22" t="s">
        <v>14</v>
      </c>
      <c r="Q9" s="22" t="s">
        <v>9</v>
      </c>
      <c r="R9" s="17" t="s">
        <v>15</v>
      </c>
      <c r="S9" s="22" t="s">
        <v>14</v>
      </c>
      <c r="T9" s="22" t="s">
        <v>9</v>
      </c>
      <c r="U9" s="17" t="s">
        <v>15</v>
      </c>
      <c r="V9" s="22" t="s">
        <v>14</v>
      </c>
      <c r="W9" s="22" t="s">
        <v>9</v>
      </c>
      <c r="X9" s="17" t="s">
        <v>15</v>
      </c>
      <c r="Y9" s="22" t="s">
        <v>14</v>
      </c>
      <c r="Z9" s="22" t="s">
        <v>9</v>
      </c>
      <c r="AA9" s="17" t="s">
        <v>15</v>
      </c>
      <c r="AB9" s="22" t="s">
        <v>14</v>
      </c>
      <c r="AC9" s="22" t="s">
        <v>9</v>
      </c>
      <c r="AD9" s="17" t="s">
        <v>15</v>
      </c>
      <c r="AE9" s="22" t="s">
        <v>14</v>
      </c>
      <c r="AF9" s="22" t="s">
        <v>9</v>
      </c>
      <c r="AG9" s="17" t="s">
        <v>15</v>
      </c>
      <c r="AH9" s="22" t="s">
        <v>14</v>
      </c>
      <c r="AI9" s="22" t="s">
        <v>9</v>
      </c>
      <c r="AJ9" s="17" t="s">
        <v>15</v>
      </c>
      <c r="AK9" s="22" t="s">
        <v>14</v>
      </c>
      <c r="AL9" s="22" t="s">
        <v>9</v>
      </c>
      <c r="AM9" s="17" t="s">
        <v>15</v>
      </c>
      <c r="AN9" s="22" t="s">
        <v>14</v>
      </c>
      <c r="AO9" s="22" t="s">
        <v>9</v>
      </c>
      <c r="AP9" s="17" t="s">
        <v>15</v>
      </c>
      <c r="AQ9" s="22" t="s">
        <v>14</v>
      </c>
      <c r="AR9" s="22" t="s">
        <v>9</v>
      </c>
      <c r="AS9" s="17" t="s">
        <v>15</v>
      </c>
      <c r="AT9" s="22" t="s">
        <v>14</v>
      </c>
      <c r="AU9" s="22" t="s">
        <v>9</v>
      </c>
      <c r="AV9" s="17" t="s">
        <v>15</v>
      </c>
      <c r="AW9" s="22" t="s">
        <v>14</v>
      </c>
      <c r="AX9" s="22" t="s">
        <v>9</v>
      </c>
      <c r="AY9" s="17" t="s">
        <v>15</v>
      </c>
      <c r="AZ9" s="22" t="s">
        <v>14</v>
      </c>
      <c r="BA9" s="22" t="s">
        <v>9</v>
      </c>
      <c r="BB9" s="17" t="s">
        <v>15</v>
      </c>
      <c r="BC9" s="22" t="s">
        <v>14</v>
      </c>
      <c r="BD9" s="22" t="s">
        <v>9</v>
      </c>
      <c r="BE9" s="17" t="s">
        <v>15</v>
      </c>
      <c r="BF9" s="22" t="s">
        <v>14</v>
      </c>
      <c r="BG9" s="22" t="s">
        <v>9</v>
      </c>
      <c r="BH9" s="17" t="s">
        <v>15</v>
      </c>
      <c r="BI9" s="22" t="s">
        <v>14</v>
      </c>
      <c r="BJ9" s="22" t="s">
        <v>9</v>
      </c>
      <c r="BK9" s="17" t="s">
        <v>15</v>
      </c>
      <c r="BL9" s="22" t="s">
        <v>14</v>
      </c>
      <c r="BM9" s="22" t="s">
        <v>9</v>
      </c>
      <c r="BN9" s="17" t="s">
        <v>15</v>
      </c>
      <c r="BO9" s="22" t="s">
        <v>14</v>
      </c>
      <c r="BP9" s="22" t="s">
        <v>9</v>
      </c>
      <c r="BQ9" s="17" t="s">
        <v>15</v>
      </c>
      <c r="BR9" s="22" t="s">
        <v>14</v>
      </c>
      <c r="BS9" s="22" t="s">
        <v>9</v>
      </c>
      <c r="BT9" s="17" t="s">
        <v>15</v>
      </c>
      <c r="BU9" s="22" t="s">
        <v>14</v>
      </c>
      <c r="BV9" s="22" t="s">
        <v>9</v>
      </c>
      <c r="BW9" s="17" t="s">
        <v>15</v>
      </c>
      <c r="BX9" s="22" t="s">
        <v>14</v>
      </c>
      <c r="BY9" s="22" t="s">
        <v>9</v>
      </c>
      <c r="BZ9" s="17" t="s">
        <v>15</v>
      </c>
      <c r="CA9" s="22" t="s">
        <v>14</v>
      </c>
      <c r="CB9" s="22" t="s">
        <v>9</v>
      </c>
      <c r="CC9" s="17" t="s">
        <v>15</v>
      </c>
      <c r="CD9" s="22" t="s">
        <v>14</v>
      </c>
      <c r="CE9" s="22" t="s">
        <v>9</v>
      </c>
      <c r="CF9" s="17" t="s">
        <v>15</v>
      </c>
      <c r="CG9" s="22" t="s">
        <v>14</v>
      </c>
      <c r="CH9" s="22" t="s">
        <v>9</v>
      </c>
      <c r="CI9" s="17" t="s">
        <v>15</v>
      </c>
      <c r="CJ9" s="22" t="s">
        <v>14</v>
      </c>
      <c r="CK9" s="22" t="s">
        <v>9</v>
      </c>
      <c r="CL9" s="17" t="s">
        <v>15</v>
      </c>
      <c r="CM9" s="22" t="s">
        <v>14</v>
      </c>
      <c r="CN9" s="22" t="s">
        <v>9</v>
      </c>
      <c r="CO9" s="17" t="s">
        <v>15</v>
      </c>
      <c r="CP9" s="22" t="s">
        <v>14</v>
      </c>
      <c r="CQ9" s="22" t="s">
        <v>9</v>
      </c>
      <c r="CR9" s="17" t="s">
        <v>15</v>
      </c>
      <c r="CS9" s="35"/>
    </row>
    <row r="10" spans="1:98" x14ac:dyDescent="0.2">
      <c r="A10" s="30"/>
      <c r="B10" s="30"/>
      <c r="C10" s="8" t="s">
        <v>4</v>
      </c>
      <c r="D10" s="9"/>
      <c r="E10" s="12"/>
      <c r="F10" s="18"/>
      <c r="G10" s="12"/>
      <c r="H10" s="12"/>
      <c r="I10" s="20"/>
      <c r="J10" s="12"/>
      <c r="K10" s="12"/>
      <c r="L10" s="18"/>
      <c r="M10" s="12"/>
      <c r="N10" s="12"/>
      <c r="O10" s="18"/>
      <c r="P10" s="12"/>
      <c r="Q10" s="12"/>
      <c r="R10" s="18"/>
      <c r="S10" s="12"/>
      <c r="T10" s="12"/>
      <c r="U10" s="18"/>
      <c r="V10" s="12"/>
      <c r="W10" s="12"/>
      <c r="X10" s="18"/>
      <c r="Y10" s="12"/>
      <c r="Z10" s="12"/>
      <c r="AA10" s="18"/>
      <c r="AB10" s="12"/>
      <c r="AC10" s="12"/>
      <c r="AD10" s="18"/>
      <c r="AE10" s="12"/>
      <c r="AF10" s="12"/>
      <c r="AG10" s="18"/>
      <c r="AH10" s="12"/>
      <c r="AI10" s="12"/>
      <c r="AJ10" s="18"/>
      <c r="AK10" s="12"/>
      <c r="AL10" s="12"/>
      <c r="AM10" s="18"/>
      <c r="AN10" s="12"/>
      <c r="AO10" s="12"/>
      <c r="AP10" s="18"/>
      <c r="AQ10" s="12"/>
      <c r="AR10" s="12"/>
      <c r="AS10" s="18"/>
      <c r="AT10" s="12"/>
      <c r="AU10" s="12"/>
      <c r="AV10" s="18"/>
      <c r="AW10" s="12"/>
      <c r="AX10" s="12"/>
      <c r="AY10" s="18"/>
      <c r="AZ10" s="12"/>
      <c r="BA10" s="12"/>
      <c r="BB10" s="18"/>
      <c r="BC10" s="12"/>
      <c r="BD10" s="12"/>
      <c r="BE10" s="18"/>
      <c r="BF10" s="12"/>
      <c r="BG10" s="12"/>
      <c r="BH10" s="18"/>
      <c r="BI10" s="12"/>
      <c r="BJ10" s="12"/>
      <c r="BK10" s="18"/>
      <c r="BL10" s="12"/>
      <c r="BM10" s="12"/>
      <c r="BN10" s="18"/>
      <c r="BO10" s="12"/>
      <c r="BP10" s="12"/>
      <c r="BQ10" s="18"/>
      <c r="BR10" s="12"/>
      <c r="BS10" s="12"/>
      <c r="BT10" s="18"/>
      <c r="BU10" s="12"/>
      <c r="BV10" s="12"/>
      <c r="BW10" s="18"/>
      <c r="BX10" s="12"/>
      <c r="BY10" s="12"/>
      <c r="BZ10" s="18"/>
      <c r="CA10" s="12"/>
      <c r="CB10" s="12"/>
      <c r="CC10" s="18"/>
      <c r="CD10" s="12"/>
      <c r="CE10" s="12"/>
      <c r="CF10" s="18"/>
      <c r="CG10" s="12"/>
      <c r="CH10" s="12"/>
      <c r="CI10" s="18"/>
      <c r="CJ10" s="12"/>
      <c r="CK10" s="12"/>
      <c r="CL10" s="18"/>
      <c r="CM10" s="12"/>
      <c r="CN10" s="12"/>
      <c r="CO10" s="18"/>
      <c r="CP10" s="12"/>
      <c r="CQ10" s="12"/>
      <c r="CR10" s="18"/>
      <c r="CS10" s="22"/>
    </row>
    <row r="11" spans="1:98" ht="76.5" x14ac:dyDescent="0.2">
      <c r="A11" s="10">
        <v>24</v>
      </c>
      <c r="B11" s="21" t="s">
        <v>11</v>
      </c>
      <c r="C11" s="11" t="s">
        <v>10</v>
      </c>
      <c r="D11" s="4">
        <f>'[1]46'!$N$8/6</f>
        <v>8.18</v>
      </c>
      <c r="E11" s="26">
        <v>173.82</v>
      </c>
      <c r="F11" s="19">
        <f t="shared" ref="F11" si="0">D11*E11</f>
        <v>1421.85</v>
      </c>
      <c r="G11" s="25">
        <v>6.0000000000000001E-3</v>
      </c>
      <c r="H11" s="26">
        <v>2816.97</v>
      </c>
      <c r="I11" s="19">
        <f t="shared" ref="I11" si="1">G11*H11</f>
        <v>16.899999999999999</v>
      </c>
      <c r="J11" s="4">
        <f>'[1]46'!$N$10/6</f>
        <v>104.86</v>
      </c>
      <c r="K11" s="26">
        <v>313.66000000000003</v>
      </c>
      <c r="L11" s="19">
        <f t="shared" ref="L11" si="2">J11*K11</f>
        <v>32890.39</v>
      </c>
      <c r="M11" s="4">
        <f>'[1]46'!$N$11/6</f>
        <v>287</v>
      </c>
      <c r="N11" s="26">
        <v>290.62</v>
      </c>
      <c r="O11" s="19">
        <f t="shared" ref="O11" si="3">M11*N11</f>
        <v>83407.94</v>
      </c>
      <c r="P11" s="4">
        <f>'[1]46'!$N$12/6</f>
        <v>155.66999999999999</v>
      </c>
      <c r="Q11" s="26">
        <v>356.18</v>
      </c>
      <c r="R11" s="19">
        <f t="shared" ref="R11" si="4">P11*Q11</f>
        <v>55446.54</v>
      </c>
      <c r="S11" s="4">
        <v>170</v>
      </c>
      <c r="T11" s="26">
        <v>38.630000000000003</v>
      </c>
      <c r="U11" s="19">
        <f t="shared" ref="U11" si="5">S11*T11</f>
        <v>6567.1</v>
      </c>
      <c r="V11" s="4">
        <f>'[1]46'!$N$14/6</f>
        <v>899.16</v>
      </c>
      <c r="W11" s="26">
        <v>44.72</v>
      </c>
      <c r="X11" s="19">
        <f t="shared" ref="X11" si="6">V11*W11</f>
        <v>40210.44</v>
      </c>
      <c r="Y11" s="4">
        <f>'[1]46'!$N$15/6</f>
        <v>192.18</v>
      </c>
      <c r="Z11" s="26">
        <v>142.26</v>
      </c>
      <c r="AA11" s="19">
        <f t="shared" ref="AA11" si="7">Y11*Z11</f>
        <v>27339.53</v>
      </c>
      <c r="AB11" s="4">
        <f>'[1]46'!$N$16/6</f>
        <v>35.44</v>
      </c>
      <c r="AC11" s="26">
        <v>113.94</v>
      </c>
      <c r="AD11" s="19">
        <f t="shared" ref="AD11" si="8">AB11*AC11</f>
        <v>4038.03</v>
      </c>
      <c r="AE11" s="4">
        <f>'[1]46'!$N$17/6</f>
        <v>12.94</v>
      </c>
      <c r="AF11" s="26">
        <v>95.92</v>
      </c>
      <c r="AG11" s="19">
        <f t="shared" ref="AG11" si="9">AE11*AF11</f>
        <v>1241.2</v>
      </c>
      <c r="AH11" s="4">
        <f>'[1]46'!$N$18/6</f>
        <v>10.71</v>
      </c>
      <c r="AI11" s="26">
        <v>63.99</v>
      </c>
      <c r="AJ11" s="19">
        <f t="shared" ref="AJ11" si="10">AH11*AI11</f>
        <v>685.33</v>
      </c>
      <c r="AK11" s="4">
        <f>'[1]46'!$N$19/6</f>
        <v>13.95</v>
      </c>
      <c r="AL11" s="26">
        <v>713.72</v>
      </c>
      <c r="AM11" s="19">
        <f t="shared" ref="AM11" si="11">AK11*AL11</f>
        <v>9956.39</v>
      </c>
      <c r="AN11" s="4">
        <f>'[1]46'!$N$20/6</f>
        <v>133.80000000000001</v>
      </c>
      <c r="AO11" s="26">
        <v>45.81</v>
      </c>
      <c r="AP11" s="19">
        <f t="shared" ref="AP11" si="12">AN11*AO11</f>
        <v>6129.38</v>
      </c>
      <c r="AQ11" s="4">
        <v>14</v>
      </c>
      <c r="AR11" s="26">
        <v>97.52</v>
      </c>
      <c r="AS11" s="19">
        <f t="shared" ref="AS11" si="13">AQ11*AR11</f>
        <v>1365.28</v>
      </c>
      <c r="AT11" s="4">
        <v>57</v>
      </c>
      <c r="AU11" s="26">
        <v>151</v>
      </c>
      <c r="AV11" s="19">
        <f t="shared" ref="AV11" si="14">AT11*AU11</f>
        <v>8607</v>
      </c>
      <c r="AW11" s="4">
        <v>1200</v>
      </c>
      <c r="AX11" s="26">
        <v>96.43</v>
      </c>
      <c r="AY11" s="19">
        <f t="shared" ref="AY11" si="15">AW11*AX11</f>
        <v>115716</v>
      </c>
      <c r="AZ11" s="4">
        <v>189</v>
      </c>
      <c r="BA11" s="26">
        <v>66</v>
      </c>
      <c r="BB11" s="19">
        <f t="shared" ref="BB11" si="16">AZ11*BA11</f>
        <v>12474</v>
      </c>
      <c r="BC11" s="4">
        <f>'[1]46'!$N$25/6</f>
        <v>114.56</v>
      </c>
      <c r="BD11" s="26">
        <v>69.23</v>
      </c>
      <c r="BE11" s="19">
        <f t="shared" ref="BE11" si="17">BC11*BD11</f>
        <v>7930.99</v>
      </c>
      <c r="BF11" s="4">
        <f>'[1]46'!$N$26/6</f>
        <v>61.91</v>
      </c>
      <c r="BG11" s="26">
        <v>459.66</v>
      </c>
      <c r="BH11" s="19">
        <f t="shared" ref="BH11" si="18">BF11*BG11</f>
        <v>28457.55</v>
      </c>
      <c r="BI11" s="4">
        <f>'[1]46'!$N$27/6</f>
        <v>17.100000000000001</v>
      </c>
      <c r="BJ11" s="26">
        <v>121.79</v>
      </c>
      <c r="BK11" s="19">
        <f t="shared" ref="BK11" si="19">BI11*BJ11</f>
        <v>2082.61</v>
      </c>
      <c r="BL11" s="4">
        <f>'[1]46'!$N$28/6</f>
        <v>17.72</v>
      </c>
      <c r="BM11" s="26">
        <v>125.74</v>
      </c>
      <c r="BN11" s="19">
        <f t="shared" ref="BN11" si="20">BL11*BM11</f>
        <v>2228.11</v>
      </c>
      <c r="BO11" s="4">
        <f>'[1]46'!$N$29/6</f>
        <v>90.86</v>
      </c>
      <c r="BP11" s="26">
        <v>155.22999999999999</v>
      </c>
      <c r="BQ11" s="19">
        <f t="shared" ref="BQ11" si="21">BO11*BP11</f>
        <v>14104.2</v>
      </c>
      <c r="BR11" s="4">
        <f>'[1]46'!$N$30/6</f>
        <v>85.2</v>
      </c>
      <c r="BS11" s="26">
        <v>63.38</v>
      </c>
      <c r="BT11" s="19">
        <f t="shared" ref="BT11" si="22">BR11*BS11</f>
        <v>5399.98</v>
      </c>
      <c r="BU11" s="4">
        <f>'[1]46'!$N$31/6</f>
        <v>43.21</v>
      </c>
      <c r="BV11" s="26">
        <v>332.4</v>
      </c>
      <c r="BW11" s="19">
        <f t="shared" ref="BW11" si="23">BU11*BV11</f>
        <v>14363</v>
      </c>
      <c r="BX11" s="4">
        <f>'[1]46'!$N$32/6</f>
        <v>30.68</v>
      </c>
      <c r="BY11" s="26">
        <v>92.44</v>
      </c>
      <c r="BZ11" s="19">
        <f t="shared" ref="BZ11" si="24">BX11*BY11</f>
        <v>2836.06</v>
      </c>
      <c r="CA11" s="4">
        <f>'[1]46'!$N$33/6</f>
        <v>96.96</v>
      </c>
      <c r="CB11" s="26">
        <v>561.75</v>
      </c>
      <c r="CC11" s="19">
        <f t="shared" ref="CC11" si="25">CA11*CB11</f>
        <v>54467.28</v>
      </c>
      <c r="CD11" s="4">
        <f>'[1]46'!$N$34/6</f>
        <v>24</v>
      </c>
      <c r="CE11" s="26">
        <v>154.56</v>
      </c>
      <c r="CF11" s="19">
        <f t="shared" ref="CF11" si="26">CD11*CE11</f>
        <v>3709.44</v>
      </c>
      <c r="CG11" s="4">
        <f>'[1]46'!$N$35/6</f>
        <v>2.4500000000000002</v>
      </c>
      <c r="CH11" s="26">
        <v>1367.51</v>
      </c>
      <c r="CI11" s="19">
        <f t="shared" ref="CI11" si="27">CG11*CH11</f>
        <v>3350.4</v>
      </c>
      <c r="CJ11" s="4">
        <v>4600</v>
      </c>
      <c r="CK11" s="26">
        <v>11.39</v>
      </c>
      <c r="CL11" s="19">
        <f t="shared" ref="CL11" si="28">CJ11*CK11</f>
        <v>52394</v>
      </c>
      <c r="CM11" s="4">
        <f>'[1]46'!$N$37/6</f>
        <v>0</v>
      </c>
      <c r="CN11" s="26">
        <v>159.84</v>
      </c>
      <c r="CO11" s="19">
        <f t="shared" ref="CO11" si="29">CM11*CN11</f>
        <v>0</v>
      </c>
      <c r="CP11" s="4">
        <f>'[1]46'!$N$38/6</f>
        <v>0</v>
      </c>
      <c r="CQ11" s="26">
        <v>64.7</v>
      </c>
      <c r="CR11" s="19">
        <f t="shared" ref="CR11" si="30">CP11*CQ11</f>
        <v>0</v>
      </c>
      <c r="CS11" s="4">
        <f t="shared" ref="CS11" si="31">F11+I11+L11+O11+R11+U11+X11+AA11+AD11+AG11+AJ11+AM11+AP11+AS11+AV11+AY11+BB11+BE11+BH11+BK11+BN11+BQ11+BT11+BW11+BZ11+CC11+CF11+CI11+CL11+CO11+CR11</f>
        <v>598836.92000000004</v>
      </c>
    </row>
    <row r="12" spans="1:98" x14ac:dyDescent="0.2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5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3">
        <f>SUM(CS11:CS11)</f>
        <v>598836.92000000004</v>
      </c>
      <c r="CT12" s="24"/>
    </row>
    <row r="15" spans="1:98" x14ac:dyDescent="0.2">
      <c r="D15" s="1"/>
      <c r="E15" s="1"/>
    </row>
  </sheetData>
  <autoFilter ref="A10:EB12"/>
  <mergeCells count="160">
    <mergeCell ref="CP8:CR8"/>
    <mergeCell ref="A12:AA12"/>
    <mergeCell ref="BX8:BZ8"/>
    <mergeCell ref="CA8:CC8"/>
    <mergeCell ref="CD8:CF8"/>
    <mergeCell ref="CG8:CI8"/>
    <mergeCell ref="CJ8:CL8"/>
    <mergeCell ref="CM8:CO8"/>
    <mergeCell ref="BF8:BH8"/>
    <mergeCell ref="BI8:BK8"/>
    <mergeCell ref="BL8:BN8"/>
    <mergeCell ref="BO8:BQ8"/>
    <mergeCell ref="BR8:BT8"/>
    <mergeCell ref="BU8:BW8"/>
    <mergeCell ref="AN8:AP8"/>
    <mergeCell ref="AQ8:AS8"/>
    <mergeCell ref="AT8:AV8"/>
    <mergeCell ref="AW8:AY8"/>
    <mergeCell ref="AZ8:BB8"/>
    <mergeCell ref="BC8:BE8"/>
    <mergeCell ref="V8:X8"/>
    <mergeCell ref="Y8:AA8"/>
    <mergeCell ref="AB8:AD8"/>
    <mergeCell ref="AE8:AG8"/>
    <mergeCell ref="AH8:AJ8"/>
    <mergeCell ref="AK8:AM8"/>
    <mergeCell ref="CG7:CI7"/>
    <mergeCell ref="CJ7:CL7"/>
    <mergeCell ref="CM7:CO7"/>
    <mergeCell ref="CP7:CR7"/>
    <mergeCell ref="D8:F8"/>
    <mergeCell ref="G8:I8"/>
    <mergeCell ref="J8:L8"/>
    <mergeCell ref="M8:O8"/>
    <mergeCell ref="P8:R8"/>
    <mergeCell ref="S8:U8"/>
    <mergeCell ref="BO7:BQ7"/>
    <mergeCell ref="BR7:BT7"/>
    <mergeCell ref="BU7:BW7"/>
    <mergeCell ref="BX7:BZ7"/>
    <mergeCell ref="CA7:CC7"/>
    <mergeCell ref="CD7:CF7"/>
    <mergeCell ref="AW7:AY7"/>
    <mergeCell ref="AZ7:BB7"/>
    <mergeCell ref="BC7:BE7"/>
    <mergeCell ref="BF7:BH7"/>
    <mergeCell ref="BI7:BK7"/>
    <mergeCell ref="BL7:BN7"/>
    <mergeCell ref="AE7:AG7"/>
    <mergeCell ref="AH7:AJ7"/>
    <mergeCell ref="AK7:AM7"/>
    <mergeCell ref="AN7:AP7"/>
    <mergeCell ref="AQ7:AS7"/>
    <mergeCell ref="AT7:AV7"/>
    <mergeCell ref="CP6:CR6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BX6:BZ6"/>
    <mergeCell ref="CA6:CC6"/>
    <mergeCell ref="CD6:CF6"/>
    <mergeCell ref="CG6:CI6"/>
    <mergeCell ref="CJ6:CL6"/>
    <mergeCell ref="CM6:CO6"/>
    <mergeCell ref="BF6:BH6"/>
    <mergeCell ref="BI6:BK6"/>
    <mergeCell ref="V6:X6"/>
    <mergeCell ref="Y6:AA6"/>
    <mergeCell ref="AB6:AD6"/>
    <mergeCell ref="AE6:AG6"/>
    <mergeCell ref="AH6:AJ6"/>
    <mergeCell ref="AK6:AM6"/>
    <mergeCell ref="CG5:CI5"/>
    <mergeCell ref="CJ5:CL5"/>
    <mergeCell ref="CM5:CO5"/>
    <mergeCell ref="AT5:AV5"/>
    <mergeCell ref="BL6:BN6"/>
    <mergeCell ref="BO6:BQ6"/>
    <mergeCell ref="BR6:BT6"/>
    <mergeCell ref="BU6:BW6"/>
    <mergeCell ref="AN6:AP6"/>
    <mergeCell ref="AQ6:AS6"/>
    <mergeCell ref="AT6:AV6"/>
    <mergeCell ref="AW6:AY6"/>
    <mergeCell ref="AZ6:BB6"/>
    <mergeCell ref="BC6:BE6"/>
    <mergeCell ref="CP5:CR5"/>
    <mergeCell ref="D6:F6"/>
    <mergeCell ref="G6:I6"/>
    <mergeCell ref="J6:L6"/>
    <mergeCell ref="M6:O6"/>
    <mergeCell ref="P6:R6"/>
    <mergeCell ref="S6:U6"/>
    <mergeCell ref="BO5:BQ5"/>
    <mergeCell ref="BR5:BT5"/>
    <mergeCell ref="BU5:BW5"/>
    <mergeCell ref="BX5:BZ5"/>
    <mergeCell ref="CA5:CC5"/>
    <mergeCell ref="CD5:CF5"/>
    <mergeCell ref="AW5:AY5"/>
    <mergeCell ref="AZ5:BB5"/>
    <mergeCell ref="BC5:BE5"/>
    <mergeCell ref="BF5:BH5"/>
    <mergeCell ref="BI5:BK5"/>
    <mergeCell ref="BL5:BN5"/>
    <mergeCell ref="AE5:AG5"/>
    <mergeCell ref="AH5:AJ5"/>
    <mergeCell ref="AK5:AM5"/>
    <mergeCell ref="AN5:AP5"/>
    <mergeCell ref="AQ5:AS5"/>
    <mergeCell ref="CJ4:CL4"/>
    <mergeCell ref="CM4:CO4"/>
    <mergeCell ref="CP4:CR4"/>
    <mergeCell ref="BI4:BK4"/>
    <mergeCell ref="BL4:BN4"/>
    <mergeCell ref="BO4:BQ4"/>
    <mergeCell ref="BR4:BT4"/>
    <mergeCell ref="BU4:BW4"/>
    <mergeCell ref="BX4:BZ4"/>
    <mergeCell ref="M5:O5"/>
    <mergeCell ref="P5:R5"/>
    <mergeCell ref="S5:U5"/>
    <mergeCell ref="V5:X5"/>
    <mergeCell ref="Y5:AA5"/>
    <mergeCell ref="AB5:AD5"/>
    <mergeCell ref="CA4:CC4"/>
    <mergeCell ref="CD4:CF4"/>
    <mergeCell ref="CG4:CI4"/>
    <mergeCell ref="AQ4:AS4"/>
    <mergeCell ref="AT4:AV4"/>
    <mergeCell ref="A2:CS2"/>
    <mergeCell ref="A4:A10"/>
    <mergeCell ref="B4:B10"/>
    <mergeCell ref="D4:F4"/>
    <mergeCell ref="G4:I4"/>
    <mergeCell ref="J4:L4"/>
    <mergeCell ref="M4:O4"/>
    <mergeCell ref="P4:R4"/>
    <mergeCell ref="S4:U4"/>
    <mergeCell ref="V4:X4"/>
    <mergeCell ref="AW4:AY4"/>
    <mergeCell ref="AZ4:BB4"/>
    <mergeCell ref="BC4:BE4"/>
    <mergeCell ref="BF4:BH4"/>
    <mergeCell ref="Y4:AA4"/>
    <mergeCell ref="AB4:AD4"/>
    <mergeCell ref="AE4:AG4"/>
    <mergeCell ref="AH4:AJ4"/>
    <mergeCell ref="AK4:AM4"/>
    <mergeCell ref="AN4:AP4"/>
    <mergeCell ref="CS4:CS9"/>
    <mergeCell ref="D5:F5"/>
    <mergeCell ref="G5:I5"/>
    <mergeCell ref="J5:L5"/>
  </mergeCells>
  <pageMargins left="0.11811023622047245" right="0.11811023622047245" top="0.15748031496062992" bottom="0.15748031496062992" header="0.31496062992125984" footer="0.31496062992125984"/>
  <pageSetup paperSize="9" scale="60" fitToWidth="3" fitToHeight="0" orientation="landscape" r:id="rId1"/>
  <colBreaks count="6" manualBreakCount="6">
    <brk id="15" max="1048575" man="1"/>
    <brk id="30" max="1048575" man="1"/>
    <brk id="45" max="1048575" man="1"/>
    <brk id="60" max="1048575" man="1"/>
    <brk id="75" max="1048575" man="1"/>
    <brk id="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126н,832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206-09 Деменкова Анна Сергеевна (644)</dc:creator>
  <cp:lastModifiedBy>Buh</cp:lastModifiedBy>
  <cp:lastPrinted>2026-04-22T06:52:06Z</cp:lastPrinted>
  <dcterms:created xsi:type="dcterms:W3CDTF">2023-04-11T14:23:37Z</dcterms:created>
  <dcterms:modified xsi:type="dcterms:W3CDTF">2026-04-27T06:41:19Z</dcterms:modified>
</cp:coreProperties>
</file>