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6" windowHeight="6156"/>
  </bookViews>
  <sheets>
    <sheet name="Лист2" sheetId="2" r:id="rId1"/>
    <sheet name="Лист3" sheetId="3" r:id="rId2"/>
  </sheets>
  <calcPr calcId="162913" calcOnSave="0" concurrentCalc="0"/>
</workbook>
</file>

<file path=xl/calcChain.xml><?xml version="1.0" encoding="utf-8"?>
<calcChain xmlns="http://schemas.openxmlformats.org/spreadsheetml/2006/main">
  <c r="K17" i="2" l="1"/>
  <c r="K16" i="2"/>
  <c r="K15" i="2"/>
  <c r="O15" i="2"/>
  <c r="P15" i="2"/>
  <c r="O16" i="2"/>
  <c r="P16" i="2"/>
  <c r="O17" i="2"/>
  <c r="P17" i="2"/>
  <c r="P18" i="2"/>
</calcChain>
</file>

<file path=xl/sharedStrings.xml><?xml version="1.0" encoding="utf-8"?>
<sst xmlns="http://schemas.openxmlformats.org/spreadsheetml/2006/main" count="41" uniqueCount="28">
  <si>
    <t>№ п/п</t>
  </si>
  <si>
    <t>Ед. изм.</t>
  </si>
  <si>
    <t>Кол-во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</si>
  <si>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</si>
  <si>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</si>
  <si>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</si>
  <si>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</si>
  <si>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</si>
  <si>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</si>
  <si>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 xml:space="preserve">Наименование </t>
  </si>
  <si>
    <t xml:space="preserve">Цена из реестра контрактов руб. </t>
  </si>
  <si>
    <t>УТВЕРЖДАЮ                                                                                                                       
Директор ГБОУ школа № 607 
__________________Л.Н.Шамина</t>
  </si>
  <si>
    <t>Расчет составил: контрактный управляющий                             Занина О.С.</t>
  </si>
  <si>
    <t>Расчет-обоснование цены контракта, заключаемого с единственным поставщиком (подрядчиком, исполнителем),</t>
  </si>
  <si>
    <t>Х</t>
  </si>
  <si>
    <t>Цена за ед., руб. без НДС</t>
  </si>
  <si>
    <t>Итого по позиции          без НДС             руб.</t>
  </si>
  <si>
    <t>СОГЛАСОВАНО
Начальник отдела образования 
администрации Пушкинского района 
Санкт-Петербурга                                                                              
_____________И.Н.Орловская</t>
  </si>
  <si>
    <t>Начальная (максимальная) цена контракта (начальная сумма цен единицы товара, работы, услуги)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 или нескольких следующих методов:  Метод сопоставимых рыночных цен (анализа рынка).</t>
  </si>
  <si>
    <t>Наименьшая цена за ед. из столбцов             с 9-12              руб.</t>
  </si>
  <si>
    <t xml:space="preserve">Оформление личной медицинской книжки (продление ЛМК на новый срок, без профессиональной гигиенической подготовки)  
</t>
  </si>
  <si>
    <t xml:space="preserve">Оформление личной медицинской книжки (продление ЛМК на новый срок, с проведением очередной профессиональной гигиенической подготовки)  
</t>
  </si>
  <si>
    <t>чел</t>
  </si>
  <si>
    <t>Ценовое предложение №3  от 08.12.2025</t>
  </si>
  <si>
    <t>Ценовое предложение №1  от 11.12.2025</t>
  </si>
  <si>
    <t>Ценовое предложение №2  от  10.12.2025</t>
  </si>
  <si>
    <t xml:space="preserve">   на оказание услуг  по оформлению и выдаче личных медицинских книжек  для работников ГБОУ школа № 607 в 2026 году</t>
  </si>
  <si>
    <t xml:space="preserve">Оформление новой  личной медицинской книжки ( с проведением очередной профессиональной гигиенической подготовки)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</si>
</sst>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61">
    <xf numFmtId="0" fontId="0" fillId="0" borderId="0" xfId="0"/>
    <xf numFmtId="0" fontId="3" fillId="0" borderId="0" xfId="0" applyFont="1"/>
    <xf numFmtId="0" fontId="4" fillId="0" borderId="0" xfId="0" applyFont="1" applyAlignment="1">
      <alignment horizontal="left" vertical="center" wrapText="1"/>
    </xf>
    <xf numFmtId="0" fontId="12" fillId="0" borderId="7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top" wrapText="1"/>
    </xf>
    <xf numFmtId="1" fontId="11" fillId="0" borderId="12" xfId="0" applyNumberFormat="1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left"/>
    </xf>
    <xf numFmtId="0" fontId="13" fillId="0" borderId="19" xfId="0" applyFont="1" applyBorder="1" applyAlignment="1">
      <alignment horizontal="center" vertical="top" wrapText="1"/>
    </xf>
    <xf numFmtId="0" fontId="5" fillId="0" borderId="0" xfId="0" applyFont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2" fillId="0" borderId="0" xfId="0" applyFont="1"/>
    <xf numFmtId="0" fontId="8" fillId="0" borderId="1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12" fillId="0" borderId="16" xfId="0" applyFont="1" applyBorder="1" applyAlignment="1">
      <alignment horizontal="center" vertical="center" shrinkToFit="1"/>
    </xf>
    <xf numFmtId="0" fontId="12" fillId="0" borderId="17" xfId="0" applyFont="1" applyBorder="1" applyAlignment="1">
      <alignment horizontal="center" vertical="center" shrinkToFit="1"/>
    </xf>
    <xf numFmtId="0" fontId="12" fillId="0" borderId="18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top" wrapText="1"/>
    </xf>
    <xf numFmtId="0" fontId="8" fillId="0" borderId="11" xfId="0" applyFont="1" applyFill="1" applyBorder="1" applyAlignment="1">
      <alignment horizontal="center" vertical="top" wrapText="1"/>
    </xf>
    <xf numFmtId="0" fontId="8" fillId="0" borderId="13" xfId="0" applyFont="1" applyFill="1" applyBorder="1" applyAlignment="1">
      <alignment horizontal="center" vertical="top" wrapText="1"/>
    </xf>
    <xf numFmtId="0" fontId="8" fillId="0" borderId="14" xfId="0" applyFont="1" applyFill="1" applyBorder="1" applyAlignment="1">
      <alignment horizontal="center" vertical="top" wrapText="1"/>
    </xf>
    <xf numFmtId="0" fontId="8" fillId="0" borderId="15" xfId="0" applyFont="1" applyFill="1" applyBorder="1" applyAlignment="1">
      <alignment horizontal="center" vertical="top" wrapText="1"/>
    </xf>
    <xf numFmtId="0" fontId="5" fillId="0" borderId="0" xfId="0" applyFont="1" applyFill="1" applyAlignment="1">
      <alignment horizontal="left" vertical="top" wrapText="1"/>
    </xf>
    <xf numFmtId="0" fontId="6" fillId="0" borderId="0" xfId="0" applyFont="1" applyAlignment="1">
      <alignment horizontal="center"/>
    </xf>
    <xf numFmtId="0" fontId="10" fillId="0" borderId="6" xfId="0" applyFont="1" applyBorder="1" applyAlignment="1">
      <alignment horizontal="center" vertical="center" wrapText="1"/>
    </xf>
    <xf numFmtId="1" fontId="12" fillId="0" borderId="12" xfId="0" applyNumberFormat="1" applyFont="1" applyBorder="1" applyAlignment="1">
      <alignment horizontal="center" vertical="center" shrinkToFit="1"/>
    </xf>
    <xf numFmtId="2" fontId="12" fillId="0" borderId="7" xfId="0" applyNumberFormat="1" applyFont="1" applyBorder="1" applyAlignment="1">
      <alignment horizontal="center" vertical="center" shrinkToFit="1"/>
    </xf>
    <xf numFmtId="2" fontId="12" fillId="0" borderId="16" xfId="0" applyNumberFormat="1" applyFont="1" applyBorder="1" applyAlignment="1">
      <alignment horizontal="center" vertical="center" shrinkToFit="1"/>
    </xf>
    <xf numFmtId="2" fontId="12" fillId="0" borderId="17" xfId="0" applyNumberFormat="1" applyFont="1" applyBorder="1" applyAlignment="1">
      <alignment horizontal="center" vertical="center" shrinkToFit="1"/>
    </xf>
    <xf numFmtId="2" fontId="12" fillId="0" borderId="18" xfId="0" applyNumberFormat="1" applyFont="1" applyBorder="1" applyAlignment="1">
      <alignment horizontal="center" vertical="center" shrinkToFit="1"/>
    </xf>
    <xf numFmtId="2" fontId="10" fillId="0" borderId="4" xfId="0" applyNumberFormat="1" applyFont="1" applyBorder="1" applyAlignment="1">
      <alignment horizontal="center" vertical="center" wrapText="1"/>
    </xf>
    <xf numFmtId="2" fontId="10" fillId="0" borderId="5" xfId="0" applyNumberFormat="1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2" fontId="16" fillId="0" borderId="4" xfId="0" applyNumberFormat="1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19</xdr:row>
      <xdr:rowOff>0</xdr:rowOff>
    </xdr:from>
    <xdr:to>
      <xdr:col>1</xdr:col>
      <xdr:colOff>414529</xdr:colOff>
      <xdr:row>19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abSelected="1" topLeftCell="A2" zoomScaleNormal="100" workbookViewId="0">
      <selection activeCell="A8" sqref="A8:P8"/>
    </sheetView>
  </sheetViews>
  <sheetFormatPr defaultRowHeight="14.4" x14ac:dyDescent="0.3"/>
  <cols>
    <col min="1" max="1" width="4.109375" customWidth="1"/>
    <col min="2" max="2" width="43.44140625" customWidth="1"/>
    <col min="3" max="4" width="5.109375" customWidth="1"/>
    <col min="5" max="5" width="5.21875" customWidth="1"/>
    <col min="6" max="6" width="8" customWidth="1"/>
    <col min="7" max="7" width="8.109375" customWidth="1"/>
    <col min="8" max="8" width="7.88671875" customWidth="1"/>
    <col min="9" max="9" width="0.109375" customWidth="1"/>
    <col min="10" max="10" width="0.44140625" customWidth="1"/>
    <col min="11" max="11" width="8.33203125" customWidth="1"/>
    <col min="12" max="12" width="7" customWidth="1"/>
    <col min="13" max="13" width="6.88671875" customWidth="1"/>
    <col min="14" max="14" width="6.5546875" customWidth="1"/>
    <col min="15" max="15" width="8.88671875" customWidth="1"/>
    <col min="16" max="16" width="10.109375" customWidth="1"/>
    <col min="17" max="18" width="9.109375" customWidth="1"/>
    <col min="19" max="19" width="12.33203125" customWidth="1"/>
  </cols>
  <sheetData>
    <row r="1" spans="1:19" ht="15" customHeight="1" x14ac:dyDescent="0.3">
      <c r="A1" s="2"/>
      <c r="B1" s="37" t="s">
        <v>17</v>
      </c>
      <c r="C1" s="37"/>
      <c r="D1" s="37"/>
      <c r="E1" s="37"/>
      <c r="F1" s="2"/>
      <c r="G1" s="2"/>
      <c r="H1" s="16"/>
      <c r="I1" s="16"/>
      <c r="J1" s="16"/>
      <c r="K1" s="16"/>
      <c r="L1" s="16"/>
      <c r="M1" s="16"/>
      <c r="N1" s="16"/>
      <c r="O1" s="16"/>
      <c r="P1" s="1"/>
      <c r="Q1" s="1"/>
      <c r="R1" s="1"/>
      <c r="S1" s="1"/>
    </row>
    <row r="2" spans="1:19" ht="15" customHeight="1" x14ac:dyDescent="0.3">
      <c r="A2" s="2"/>
      <c r="B2" s="37"/>
      <c r="C2" s="37"/>
      <c r="D2" s="37"/>
      <c r="E2" s="37"/>
      <c r="F2" s="2"/>
      <c r="G2" s="2"/>
      <c r="H2" s="16"/>
      <c r="I2" s="16"/>
      <c r="J2" s="16"/>
      <c r="K2" s="16"/>
      <c r="L2" s="16"/>
      <c r="M2" s="26" t="s">
        <v>11</v>
      </c>
      <c r="N2" s="26"/>
      <c r="O2" s="26"/>
      <c r="P2" s="26"/>
      <c r="Q2" s="1"/>
      <c r="R2" s="1"/>
      <c r="S2" s="1"/>
    </row>
    <row r="3" spans="1:19" x14ac:dyDescent="0.3">
      <c r="A3" s="2"/>
      <c r="B3" s="37"/>
      <c r="C3" s="37"/>
      <c r="D3" s="37"/>
      <c r="E3" s="37"/>
      <c r="F3" s="2"/>
      <c r="G3" s="2"/>
      <c r="H3" s="16"/>
      <c r="I3" s="16"/>
      <c r="J3" s="16"/>
      <c r="K3" s="16"/>
      <c r="L3" s="16"/>
      <c r="M3" s="26"/>
      <c r="N3" s="26"/>
      <c r="O3" s="26"/>
      <c r="P3" s="26"/>
      <c r="Q3" s="1"/>
      <c r="R3" s="1"/>
      <c r="S3" s="1"/>
    </row>
    <row r="4" spans="1:19" x14ac:dyDescent="0.3">
      <c r="A4" s="2"/>
      <c r="B4" s="37"/>
      <c r="C4" s="37"/>
      <c r="D4" s="37"/>
      <c r="E4" s="37"/>
      <c r="F4" s="2"/>
      <c r="G4" s="2"/>
      <c r="H4" s="16"/>
      <c r="I4" s="16"/>
      <c r="J4" s="16"/>
      <c r="K4" s="16"/>
      <c r="L4" s="16"/>
      <c r="M4" s="26"/>
      <c r="N4" s="26"/>
      <c r="O4" s="26"/>
      <c r="P4" s="26"/>
      <c r="Q4" s="1"/>
      <c r="R4" s="1"/>
      <c r="S4" s="1"/>
    </row>
    <row r="5" spans="1:19" ht="13.2" customHeight="1" x14ac:dyDescent="0.3">
      <c r="A5" s="2"/>
      <c r="B5" s="37"/>
      <c r="C5" s="37"/>
      <c r="D5" s="37"/>
      <c r="E5" s="37"/>
      <c r="F5" s="2"/>
      <c r="G5" s="2"/>
      <c r="H5" s="16"/>
      <c r="I5" s="16"/>
      <c r="J5" s="16"/>
      <c r="K5" s="16"/>
      <c r="L5" s="16"/>
      <c r="M5" s="26"/>
      <c r="N5" s="26"/>
      <c r="O5" s="26"/>
      <c r="P5" s="26"/>
      <c r="Q5" s="1"/>
      <c r="R5" s="1"/>
      <c r="S5" s="1"/>
    </row>
    <row r="6" spans="1:19" ht="18" hidden="1" customHeight="1" x14ac:dyDescent="0.3">
      <c r="A6" s="2"/>
      <c r="B6" s="37"/>
      <c r="C6" s="37"/>
      <c r="D6" s="37"/>
      <c r="E6" s="37"/>
      <c r="F6" s="2"/>
      <c r="G6" s="2"/>
      <c r="H6" s="16"/>
      <c r="I6" s="16"/>
      <c r="J6" s="16"/>
      <c r="K6" s="16"/>
      <c r="L6" s="16"/>
      <c r="M6" s="16"/>
      <c r="N6" s="16"/>
      <c r="O6" s="16"/>
      <c r="P6" s="2"/>
      <c r="Q6" s="1"/>
      <c r="R6" s="1"/>
      <c r="S6" s="1"/>
    </row>
    <row r="7" spans="1:19" s="12" customFormat="1" ht="21.75" customHeight="1" x14ac:dyDescent="0.3">
      <c r="A7" s="38" t="s">
        <v>13</v>
      </c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11"/>
    </row>
    <row r="8" spans="1:19" s="12" customFormat="1" ht="27.6" customHeight="1" x14ac:dyDescent="0.3">
      <c r="A8" s="30" t="s">
        <v>26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13"/>
    </row>
    <row r="9" spans="1:19" hidden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ht="14.4" customHeight="1" x14ac:dyDescent="0.3">
      <c r="A10" s="50" t="s">
        <v>0</v>
      </c>
      <c r="B10" s="51" t="s">
        <v>9</v>
      </c>
      <c r="C10" s="27" t="s">
        <v>3</v>
      </c>
      <c r="D10" s="27" t="s">
        <v>1</v>
      </c>
      <c r="E10" s="27" t="s">
        <v>2</v>
      </c>
      <c r="F10" s="52" t="s">
        <v>15</v>
      </c>
      <c r="G10" s="53"/>
      <c r="H10" s="53"/>
      <c r="I10" s="53"/>
      <c r="J10" s="54"/>
      <c r="K10" s="55" t="s">
        <v>4</v>
      </c>
      <c r="L10" s="55" t="s">
        <v>5</v>
      </c>
      <c r="M10" s="55" t="s">
        <v>10</v>
      </c>
      <c r="N10" s="55" t="s">
        <v>6</v>
      </c>
      <c r="O10" s="55" t="s">
        <v>19</v>
      </c>
      <c r="P10" s="55" t="s">
        <v>16</v>
      </c>
      <c r="Q10" s="1"/>
      <c r="R10" s="1"/>
      <c r="S10" s="1"/>
    </row>
    <row r="11" spans="1:19" ht="15" customHeight="1" x14ac:dyDescent="0.3">
      <c r="A11" s="50"/>
      <c r="B11" s="51"/>
      <c r="C11" s="28"/>
      <c r="D11" s="28"/>
      <c r="E11" s="28"/>
      <c r="F11" s="56"/>
      <c r="G11" s="57"/>
      <c r="H11" s="57"/>
      <c r="I11" s="57"/>
      <c r="J11" s="58"/>
      <c r="K11" s="59"/>
      <c r="L11" s="59"/>
      <c r="M11" s="59"/>
      <c r="N11" s="59"/>
      <c r="O11" s="59"/>
      <c r="P11" s="59"/>
      <c r="Q11" s="1"/>
      <c r="R11" s="1"/>
      <c r="S11" s="1"/>
    </row>
    <row r="12" spans="1:19" ht="14.4" customHeight="1" x14ac:dyDescent="0.3">
      <c r="A12" s="50"/>
      <c r="B12" s="51"/>
      <c r="C12" s="28"/>
      <c r="D12" s="28"/>
      <c r="E12" s="28"/>
      <c r="F12" s="21" t="s">
        <v>24</v>
      </c>
      <c r="G12" s="21" t="s">
        <v>25</v>
      </c>
      <c r="H12" s="31" t="s">
        <v>23</v>
      </c>
      <c r="I12" s="32"/>
      <c r="J12" s="33"/>
      <c r="K12" s="59"/>
      <c r="L12" s="59"/>
      <c r="M12" s="59"/>
      <c r="N12" s="59"/>
      <c r="O12" s="59"/>
      <c r="P12" s="59"/>
      <c r="Q12" s="1"/>
      <c r="R12" s="1"/>
      <c r="S12" s="1"/>
    </row>
    <row r="13" spans="1:19" ht="36.75" customHeight="1" x14ac:dyDescent="0.3">
      <c r="A13" s="50"/>
      <c r="B13" s="51"/>
      <c r="C13" s="29"/>
      <c r="D13" s="29"/>
      <c r="E13" s="29"/>
      <c r="F13" s="22"/>
      <c r="G13" s="22"/>
      <c r="H13" s="34"/>
      <c r="I13" s="35"/>
      <c r="J13" s="36"/>
      <c r="K13" s="60"/>
      <c r="L13" s="60"/>
      <c r="M13" s="60"/>
      <c r="N13" s="60"/>
      <c r="O13" s="60"/>
      <c r="P13" s="60"/>
      <c r="Q13" s="1"/>
      <c r="R13" s="1"/>
      <c r="S13" s="1"/>
    </row>
    <row r="14" spans="1:19" x14ac:dyDescent="0.3">
      <c r="A14" s="6">
        <v>1</v>
      </c>
      <c r="B14" s="17">
        <v>2</v>
      </c>
      <c r="C14" s="5">
        <v>3</v>
      </c>
      <c r="D14" s="8">
        <v>4</v>
      </c>
      <c r="E14" s="7">
        <v>5</v>
      </c>
      <c r="F14" s="3">
        <v>6</v>
      </c>
      <c r="G14" s="3">
        <v>7</v>
      </c>
      <c r="H14" s="23">
        <v>8</v>
      </c>
      <c r="I14" s="24"/>
      <c r="J14" s="25"/>
      <c r="K14" s="4">
        <v>9</v>
      </c>
      <c r="L14" s="4">
        <v>10</v>
      </c>
      <c r="M14" s="4">
        <v>11</v>
      </c>
      <c r="N14" s="4">
        <v>12</v>
      </c>
      <c r="O14" s="4">
        <v>13</v>
      </c>
      <c r="P14" s="4">
        <v>14</v>
      </c>
    </row>
    <row r="15" spans="1:19" ht="45" customHeight="1" x14ac:dyDescent="0.3">
      <c r="A15" s="15">
        <v>1</v>
      </c>
      <c r="B15" s="6" t="s">
        <v>27</v>
      </c>
      <c r="C15" s="39" t="s">
        <v>14</v>
      </c>
      <c r="D15" s="8" t="s">
        <v>22</v>
      </c>
      <c r="E15" s="40">
        <v>10</v>
      </c>
      <c r="F15" s="41">
        <v>1250</v>
      </c>
      <c r="G15" s="41">
        <v>1250</v>
      </c>
      <c r="H15" s="42">
        <v>1220</v>
      </c>
      <c r="I15" s="43"/>
      <c r="J15" s="44"/>
      <c r="K15" s="41">
        <f>SMALL(F15:J15,1)</f>
        <v>1220</v>
      </c>
      <c r="L15" s="4" t="s">
        <v>14</v>
      </c>
      <c r="M15" s="4" t="s">
        <v>14</v>
      </c>
      <c r="N15" s="4" t="s">
        <v>14</v>
      </c>
      <c r="O15" s="41">
        <f t="shared" ref="O15" si="0">K15</f>
        <v>1220</v>
      </c>
      <c r="P15" s="41">
        <f t="shared" ref="P15:P17" si="1">O15*E15</f>
        <v>12200</v>
      </c>
    </row>
    <row r="16" spans="1:19" ht="55.8" customHeight="1" x14ac:dyDescent="0.3">
      <c r="A16" s="15">
        <v>2</v>
      </c>
      <c r="B16" s="6" t="s">
        <v>21</v>
      </c>
      <c r="C16" s="39" t="s">
        <v>14</v>
      </c>
      <c r="D16" s="8" t="s">
        <v>22</v>
      </c>
      <c r="E16" s="40">
        <v>1</v>
      </c>
      <c r="F16" s="41">
        <v>1100</v>
      </c>
      <c r="G16" s="41">
        <v>1100</v>
      </c>
      <c r="H16" s="42">
        <v>1098</v>
      </c>
      <c r="I16" s="43"/>
      <c r="J16" s="44"/>
      <c r="K16" s="41">
        <f>SMALL(F16:J16,1)</f>
        <v>1098</v>
      </c>
      <c r="L16" s="4" t="s">
        <v>14</v>
      </c>
      <c r="M16" s="4" t="s">
        <v>14</v>
      </c>
      <c r="N16" s="4" t="s">
        <v>14</v>
      </c>
      <c r="O16" s="41">
        <f>K16</f>
        <v>1098</v>
      </c>
      <c r="P16" s="41">
        <f t="shared" si="1"/>
        <v>1098</v>
      </c>
    </row>
    <row r="17" spans="1:16" ht="49.2" customHeight="1" x14ac:dyDescent="0.3">
      <c r="A17" s="15">
        <v>3</v>
      </c>
      <c r="B17" s="6" t="s">
        <v>20</v>
      </c>
      <c r="C17" s="39" t="s">
        <v>14</v>
      </c>
      <c r="D17" s="8" t="s">
        <v>22</v>
      </c>
      <c r="E17" s="40">
        <v>38</v>
      </c>
      <c r="F17" s="41">
        <v>250</v>
      </c>
      <c r="G17" s="41">
        <v>250</v>
      </c>
      <c r="H17" s="42">
        <v>200</v>
      </c>
      <c r="I17" s="43"/>
      <c r="J17" s="44"/>
      <c r="K17" s="41">
        <f>SMALL(F17:J17,1)</f>
        <v>200</v>
      </c>
      <c r="L17" s="4" t="s">
        <v>14</v>
      </c>
      <c r="M17" s="4" t="s">
        <v>14</v>
      </c>
      <c r="N17" s="4" t="s">
        <v>14</v>
      </c>
      <c r="O17" s="41">
        <f t="shared" ref="O17" si="2">K17</f>
        <v>200</v>
      </c>
      <c r="P17" s="41">
        <f t="shared" si="1"/>
        <v>7600</v>
      </c>
    </row>
    <row r="18" spans="1:16" ht="27.75" customHeight="1" x14ac:dyDescent="0.3">
      <c r="A18" s="6"/>
      <c r="B18" s="18" t="s">
        <v>7</v>
      </c>
      <c r="C18" s="45"/>
      <c r="D18" s="46"/>
      <c r="E18" s="40"/>
      <c r="F18" s="41"/>
      <c r="G18" s="41"/>
      <c r="H18" s="42"/>
      <c r="I18" s="43"/>
      <c r="J18" s="44"/>
      <c r="K18" s="47"/>
      <c r="L18" s="47"/>
      <c r="M18" s="47"/>
      <c r="N18" s="47"/>
      <c r="O18" s="47"/>
      <c r="P18" s="48">
        <f>SUM(P15:P17)</f>
        <v>20898</v>
      </c>
    </row>
    <row r="19" spans="1:16" ht="58.8" customHeight="1" x14ac:dyDescent="0.3">
      <c r="A19" s="49" t="s">
        <v>18</v>
      </c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</row>
    <row r="20" spans="1:16" ht="20.399999999999999" customHeight="1" x14ac:dyDescent="0.3">
      <c r="A20" s="19" t="s">
        <v>12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</row>
    <row r="21" spans="1:16" ht="4.8" customHeight="1" x14ac:dyDescent="0.3"/>
    <row r="22" spans="1:16" x14ac:dyDescent="0.3">
      <c r="B22" s="14">
        <v>46129</v>
      </c>
    </row>
  </sheetData>
  <mergeCells count="26">
    <mergeCell ref="H15:J15"/>
    <mergeCell ref="M2:P5"/>
    <mergeCell ref="A19:P19"/>
    <mergeCell ref="C10:C13"/>
    <mergeCell ref="E10:E13"/>
    <mergeCell ref="K10:K13"/>
    <mergeCell ref="L10:L13"/>
    <mergeCell ref="A8:P8"/>
    <mergeCell ref="O10:O13"/>
    <mergeCell ref="P10:P13"/>
    <mergeCell ref="D10:D13"/>
    <mergeCell ref="H12:J13"/>
    <mergeCell ref="B1:E6"/>
    <mergeCell ref="A7:P7"/>
    <mergeCell ref="A20:P20"/>
    <mergeCell ref="N10:N13"/>
    <mergeCell ref="F12:F13"/>
    <mergeCell ref="F10:J11"/>
    <mergeCell ref="M10:M13"/>
    <mergeCell ref="H14:J14"/>
    <mergeCell ref="H18:J18"/>
    <mergeCell ref="G12:G13"/>
    <mergeCell ref="H16:J16"/>
    <mergeCell ref="H17:J17"/>
    <mergeCell ref="A10:A13"/>
    <mergeCell ref="B10:B13"/>
  </mergeCells>
  <pageMargins left="0.23622047244094491" right="0.23622047244094491" top="0.74803149606299213" bottom="0.74803149606299213" header="0.31496062992125984" footer="0.31496062992125984"/>
  <pageSetup paperSize="9" scale="9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10" t="s">
        <v>8</v>
      </c>
    </row>
    <row r="7" spans="1:1" ht="15.6" x14ac:dyDescent="0.3">
      <c r="A7" s="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2026-04-17T08:26:53Z</dcterms:modified>
</cp:coreProperties>
</file>