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itchen\Desktop\Шишко\КП\2026\Фильтры\"/>
    </mc:Choice>
  </mc:AlternateContent>
  <bookViews>
    <workbookView xWindow="0" yWindow="0" windowWidth="28800" windowHeight="12435"/>
  </bookViews>
  <sheets>
    <sheet name="Расчет цены" sheetId="3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3" l="1"/>
  <c r="K13" i="3" l="1"/>
  <c r="M13" i="3" s="1"/>
  <c r="N13" i="3" s="1"/>
  <c r="G13" i="3"/>
  <c r="G14" i="3" s="1"/>
  <c r="E13" i="3"/>
  <c r="L13" i="3" s="1"/>
  <c r="L14" i="3" s="1"/>
  <c r="I14" i="3" l="1"/>
  <c r="E14" i="3"/>
</calcChain>
</file>

<file path=xl/sharedStrings.xml><?xml version="1.0" encoding="utf-8"?>
<sst xmlns="http://schemas.openxmlformats.org/spreadsheetml/2006/main" count="37" uniqueCount="35">
  <si>
    <t>№ п/п</t>
  </si>
  <si>
    <t>Коэффициент вариации</t>
  </si>
  <si>
    <t>Однородность цен</t>
  </si>
  <si>
    <t>Среднее квадратичное отклонение (руб.)</t>
  </si>
  <si>
    <t>да</t>
  </si>
  <si>
    <t>Обоснование цены</t>
  </si>
  <si>
    <t>мониторинг цен</t>
  </si>
  <si>
    <t>позиция с запрашиваемыми характеристиками отсутствует</t>
  </si>
  <si>
    <t>Итого:</t>
  </si>
  <si>
    <t>ККН</t>
  </si>
  <si>
    <t>ОКПД2</t>
  </si>
  <si>
    <t>v-кол-во (объем закупаемого товара (работы, услуги), ед</t>
  </si>
  <si>
    <t>Минимальное ценовое предложение, руб.</t>
  </si>
  <si>
    <t>Наименование, товара (работы, услуги)</t>
  </si>
  <si>
    <t>Номер источника ценовой информации, цена единицы товара, руб.</t>
  </si>
  <si>
    <t>-</t>
  </si>
  <si>
    <t>Предельная цена из Распоряжение Комитета по государственному заказу Санкт-Петербурга от 31 мая 2018 г. № 100-р, реестра товаров</t>
  </si>
  <si>
    <t>ед. измер.</t>
  </si>
  <si>
    <t>Заведующий                                                                                                 Е.А. Хомич</t>
  </si>
  <si>
    <t>Всего, руб.</t>
  </si>
  <si>
    <t>Итого НМЦК, руб. (гр.7*8)</t>
  </si>
  <si>
    <t>ГБДОУ детский сад № 52 Колпинского района СПб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</si>
  <si>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</si>
  <si>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</si>
  <si>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</si>
  <si>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поставщиков (подрядчиков, исполнителей).</t>
  </si>
  <si>
    <t>Поставщик 1 цена за услугу, руб.</t>
  </si>
  <si>
    <t xml:space="preserve">Поставщик 2 цена за услугу, руб. </t>
  </si>
  <si>
    <t>Поставщик 3 цена за услугу, руб.</t>
  </si>
  <si>
    <t>шт</t>
  </si>
  <si>
    <t>(СГЗ)  КОСГУ 340 «Увеличение стоимости материальных запасов»</t>
  </si>
  <si>
    <t>Расчет начальной (максимальной) цены контракта на «Поставка модуля сменного фильтрующего В 150 плюс»</t>
  </si>
  <si>
    <t>Модуль сменный фильтрующий    В 150 плюс</t>
  </si>
  <si>
    <r>
      <t xml:space="preserve"> В соответствии с п. 2 ст. 14 Закона 44-ФЗ, п. 1 Постановления Правительства Российской Федерации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 № 1875) объекты закупки </t>
    </r>
    <r>
      <rPr>
        <b/>
        <sz val="11"/>
        <color theme="1"/>
        <rFont val="Times New Roman"/>
        <family val="1"/>
        <charset val="204"/>
      </rPr>
      <t>(модуль сменный фильтрующий</t>
    </r>
    <r>
      <rPr>
        <sz val="11"/>
        <color theme="1"/>
        <rFont val="Times New Roman"/>
        <family val="1"/>
        <charset val="204"/>
      </rPr>
      <t xml:space="preserve">) относятся к товарам, в отношении которых действует </t>
    </r>
    <r>
      <rPr>
        <b/>
        <sz val="11"/>
        <color theme="1"/>
        <rFont val="Times New Roman"/>
        <family val="1"/>
        <charset val="204"/>
      </rPr>
      <t>ограничение</t>
    </r>
    <r>
      <rPr>
        <sz val="11"/>
        <color theme="1"/>
        <rFont val="Times New Roman"/>
        <family val="1"/>
        <charset val="204"/>
      </rPr>
      <t xml:space="preserve"> на их происхождении из иностранных государств согласно</t>
    </r>
    <r>
      <rPr>
        <b/>
        <sz val="11"/>
        <color theme="1"/>
        <rFont val="Times New Roman"/>
        <family val="1"/>
        <charset val="204"/>
      </rPr>
      <t xml:space="preserve"> п.126 Приложения №2</t>
    </r>
    <r>
      <rPr>
        <sz val="11"/>
        <color theme="1"/>
        <rFont val="Times New Roman"/>
        <family val="1"/>
        <charset val="204"/>
      </rPr>
      <t xml:space="preserve">.
Частью 1.1 статьи 33 Закона 44-ФЗ установлено, что при описании являющегося объектом закупки товара (в том числе поставляемого при выполнении закупаемой работы, оказании закупаемой услуги), в отношении которого установлены предусмотренные пунктом 1 части 2 статьи 14 Федерального закона запрет, ограничение или преимущество, указываются характеристики товара российского происхождения.
Указанные товары, включены в реестр российской промышленной продукции, и его характеристики использованы при описании объекта закупки.
</t>
    </r>
    <r>
      <rPr>
        <b/>
        <sz val="11"/>
        <color theme="1"/>
        <rFont val="Times New Roman"/>
        <family val="1"/>
        <charset val="204"/>
      </rPr>
      <t/>
    </r>
  </si>
  <si>
    <t>28.29.12.119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</si>
</sst>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Border="1" applyAlignment="1"/>
    <xf numFmtId="3" fontId="1" fillId="0" borderId="0" xfId="0" applyNumberFormat="1" applyFont="1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0" fillId="0" borderId="0" xfId="0" applyAlignment="1"/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0" borderId="7" xfId="0" applyFont="1" applyBorder="1" applyAlignment="1"/>
    <xf numFmtId="0" fontId="0" fillId="0" borderId="7" xfId="0" applyBorder="1" applyAlignme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1" fillId="0" borderId="0" xfId="0" applyFont="1" applyBorder="1"/>
    <xf numFmtId="0" fontId="0" fillId="0" borderId="0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abSelected="1" zoomScaleNormal="100" workbookViewId="0">
      <selection activeCell="A15" sqref="A15:T21"/>
    </sheetView>
  </sheetViews>
  <sheetFormatPr defaultColWidth="9.140625" defaultRowHeight="12.75" outlineLevelCol="1" x14ac:dyDescent="0.2"/>
  <cols>
    <col min="1" max="1" width="5" style="1" customWidth="1"/>
    <col min="2" max="2" width="34.85546875" style="5" customWidth="1"/>
    <col min="3" max="3" width="9.28515625" style="1" customWidth="1"/>
    <col min="4" max="5" width="11.85546875" style="1" customWidth="1"/>
    <col min="6" max="8" width="12.7109375" style="1" customWidth="1"/>
    <col min="9" max="9" width="15.28515625" style="1" customWidth="1"/>
    <col min="10" max="10" width="10.5703125" style="1" customWidth="1"/>
    <col min="11" max="11" width="14.7109375" style="4" customWidth="1"/>
    <col min="12" max="12" width="14.28515625" style="4" customWidth="1"/>
    <col min="13" max="13" width="11.5703125" style="1" customWidth="1" outlineLevel="1"/>
    <col min="14" max="14" width="9.5703125" style="2" customWidth="1" outlineLevel="1"/>
    <col min="15" max="15" width="8.7109375" style="1" customWidth="1" outlineLevel="1"/>
    <col min="16" max="16" width="20.42578125" style="1" customWidth="1"/>
    <col min="17" max="17" width="13.5703125" style="1" customWidth="1"/>
    <col min="18" max="18" width="10.7109375" style="1" customWidth="1"/>
    <col min="19" max="19" width="12.7109375" style="1" customWidth="1"/>
    <col min="20" max="28" width="9.85546875" style="1" customWidth="1"/>
    <col min="29" max="16384" width="9.140625" style="1"/>
  </cols>
  <sheetData>
    <row r="1" spans="1:20" ht="15.75" x14ac:dyDescent="0.25">
      <c r="A1" s="42" t="s">
        <v>21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20" x14ac:dyDescent="0.2">
      <c r="A2" s="43" t="s">
        <v>30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4" spans="1:20" ht="15.75" x14ac:dyDescent="0.25">
      <c r="A4" s="7"/>
      <c r="B4" s="29" t="s">
        <v>31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1"/>
      <c r="R4" s="31"/>
      <c r="S4" s="7"/>
    </row>
    <row r="5" spans="1:20" ht="15.75" customHeight="1" x14ac:dyDescent="0.2">
      <c r="A5" s="44" t="s">
        <v>22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20" ht="36" customHeight="1" x14ac:dyDescent="0.25">
      <c r="A6" s="39" t="s">
        <v>23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</row>
    <row r="7" spans="1:20" ht="36" customHeight="1" x14ac:dyDescent="0.25">
      <c r="A7" s="39" t="s">
        <v>24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</row>
    <row r="8" spans="1:20" ht="18" customHeight="1" x14ac:dyDescent="0.25">
      <c r="A8" s="39" t="s">
        <v>25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</row>
    <row r="9" spans="1:20" ht="15.75" x14ac:dyDescent="0.25">
      <c r="A9" s="37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</row>
    <row r="10" spans="1:20" ht="52.5" customHeight="1" x14ac:dyDescent="0.25">
      <c r="A10" s="45" t="s">
        <v>0</v>
      </c>
      <c r="B10" s="45" t="s">
        <v>13</v>
      </c>
      <c r="C10" s="46" t="s">
        <v>17</v>
      </c>
      <c r="D10" s="47" t="s">
        <v>14</v>
      </c>
      <c r="E10" s="48"/>
      <c r="F10" s="48"/>
      <c r="G10" s="48"/>
      <c r="H10" s="48"/>
      <c r="I10" s="49"/>
      <c r="J10" s="32" t="s">
        <v>11</v>
      </c>
      <c r="K10" s="32" t="s">
        <v>12</v>
      </c>
      <c r="L10" s="34" t="s">
        <v>20</v>
      </c>
      <c r="M10" s="8"/>
      <c r="N10" s="8"/>
      <c r="O10" s="8"/>
      <c r="P10" s="32" t="s">
        <v>16</v>
      </c>
      <c r="Q10" s="32" t="s">
        <v>10</v>
      </c>
      <c r="R10" s="32" t="s">
        <v>9</v>
      </c>
      <c r="S10" s="46" t="s">
        <v>5</v>
      </c>
      <c r="T10" s="50"/>
    </row>
    <row r="11" spans="1:20" ht="78.75" x14ac:dyDescent="0.2">
      <c r="A11" s="45"/>
      <c r="B11" s="45"/>
      <c r="C11" s="46"/>
      <c r="D11" s="8" t="s">
        <v>26</v>
      </c>
      <c r="E11" s="18" t="s">
        <v>19</v>
      </c>
      <c r="F11" s="8" t="s">
        <v>27</v>
      </c>
      <c r="G11" s="18" t="s">
        <v>19</v>
      </c>
      <c r="H11" s="18" t="s">
        <v>28</v>
      </c>
      <c r="I11" s="8" t="s">
        <v>19</v>
      </c>
      <c r="J11" s="33"/>
      <c r="K11" s="33"/>
      <c r="L11" s="35"/>
      <c r="M11" s="8" t="s">
        <v>3</v>
      </c>
      <c r="N11" s="8" t="s">
        <v>1</v>
      </c>
      <c r="O11" s="8" t="s">
        <v>2</v>
      </c>
      <c r="P11" s="33"/>
      <c r="Q11" s="33"/>
      <c r="R11" s="33"/>
      <c r="S11" s="46"/>
      <c r="T11" s="27"/>
    </row>
    <row r="12" spans="1:20" ht="15.75" x14ac:dyDescent="0.2">
      <c r="A12" s="9">
        <v>1</v>
      </c>
      <c r="B12" s="9">
        <v>2</v>
      </c>
      <c r="C12" s="9">
        <v>3</v>
      </c>
      <c r="D12" s="9">
        <v>4</v>
      </c>
      <c r="E12" s="17"/>
      <c r="F12" s="9">
        <v>5</v>
      </c>
      <c r="G12" s="17"/>
      <c r="H12" s="17">
        <v>6</v>
      </c>
      <c r="I12" s="9">
        <v>6</v>
      </c>
      <c r="J12" s="9">
        <v>7</v>
      </c>
      <c r="K12" s="9">
        <v>8</v>
      </c>
      <c r="L12" s="20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26">
        <v>16</v>
      </c>
      <c r="T12" s="51"/>
    </row>
    <row r="13" spans="1:20" ht="63" x14ac:dyDescent="0.2">
      <c r="A13" s="22">
        <v>1</v>
      </c>
      <c r="B13" s="25" t="s">
        <v>32</v>
      </c>
      <c r="C13" s="10" t="s">
        <v>29</v>
      </c>
      <c r="D13" s="23">
        <v>6139</v>
      </c>
      <c r="E13" s="23">
        <f>D13*J13</f>
        <v>36834</v>
      </c>
      <c r="F13" s="23">
        <v>6436.38</v>
      </c>
      <c r="G13" s="23">
        <f>F13*J13</f>
        <v>38618.28</v>
      </c>
      <c r="H13" s="23">
        <v>7210.63</v>
      </c>
      <c r="I13" s="23">
        <f>H13*J13</f>
        <v>43263.78</v>
      </c>
      <c r="J13" s="10">
        <v>6</v>
      </c>
      <c r="K13" s="10">
        <f t="shared" ref="K13:L13" si="0">D13</f>
        <v>6139</v>
      </c>
      <c r="L13" s="24">
        <f t="shared" si="0"/>
        <v>36834</v>
      </c>
      <c r="M13" s="11">
        <f t="shared" ref="M13" si="1">SQRT((((D13-K13)^2)+((F13-K13)^2)+((H13-K13)^2))/(3-1))</f>
        <v>786.39</v>
      </c>
      <c r="N13" s="23">
        <f t="shared" ref="N13" si="2">(M13/K13)*100</f>
        <v>12.8097410001629</v>
      </c>
      <c r="O13" s="23" t="s">
        <v>4</v>
      </c>
      <c r="P13" s="23" t="s">
        <v>7</v>
      </c>
      <c r="Q13" s="23" t="s">
        <v>34</v>
      </c>
      <c r="R13" s="23" t="s">
        <v>15</v>
      </c>
      <c r="S13" s="26" t="s">
        <v>6</v>
      </c>
      <c r="T13" s="51"/>
    </row>
    <row r="14" spans="1:20" ht="20.25" customHeight="1" x14ac:dyDescent="0.2">
      <c r="A14" s="13"/>
      <c r="B14" s="14" t="s">
        <v>8</v>
      </c>
      <c r="C14" s="10"/>
      <c r="D14" s="9"/>
      <c r="E14" s="16">
        <f>SUM(E13:E13)</f>
        <v>36834</v>
      </c>
      <c r="F14" s="9"/>
      <c r="G14" s="16">
        <f>SUM(G13:G13)</f>
        <v>38618.28</v>
      </c>
      <c r="H14" s="17"/>
      <c r="I14" s="16">
        <f>SUM(I13:I13)</f>
        <v>43263.78</v>
      </c>
      <c r="J14" s="9"/>
      <c r="K14" s="15"/>
      <c r="L14" s="21">
        <f>SUM(L13:L13)</f>
        <v>36834</v>
      </c>
      <c r="M14" s="11"/>
      <c r="N14" s="12"/>
      <c r="O14" s="9"/>
      <c r="P14" s="9"/>
      <c r="Q14" s="9"/>
      <c r="R14" s="9"/>
      <c r="S14" s="26"/>
      <c r="T14" s="51"/>
    </row>
    <row r="15" spans="1:20" ht="20.25" customHeight="1" x14ac:dyDescent="0.2">
      <c r="A15" s="41" t="s">
        <v>33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</row>
    <row r="16" spans="1:20" ht="20.25" customHeight="1" x14ac:dyDescent="0.2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</row>
    <row r="17" spans="1:20" ht="20.25" customHeight="1" x14ac:dyDescent="0.2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</row>
    <row r="18" spans="1:20" ht="20.25" customHeight="1" x14ac:dyDescent="0.2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</row>
    <row r="19" spans="1:20" ht="20.25" customHeight="1" x14ac:dyDescent="0.2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</row>
    <row r="20" spans="1:20" ht="20.25" customHeight="1" x14ac:dyDescent="0.2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</row>
    <row r="21" spans="1:20" ht="35.25" customHeight="1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</row>
    <row r="22" spans="1:20" ht="22.5" customHeight="1" x14ac:dyDescent="0.3">
      <c r="A22" s="3"/>
      <c r="B22" s="36" t="s">
        <v>18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</row>
    <row r="23" spans="1:20" ht="58.9" customHeight="1" x14ac:dyDescent="0.2">
      <c r="A23" s="3"/>
    </row>
    <row r="24" spans="1:20" ht="57.6" customHeight="1" x14ac:dyDescent="0.25">
      <c r="A24" s="3"/>
      <c r="B24" s="27"/>
      <c r="C24" s="28"/>
      <c r="D24" s="28"/>
      <c r="E24" s="19"/>
    </row>
    <row r="25" spans="1:20" ht="29.25" customHeight="1" x14ac:dyDescent="0.2">
      <c r="D25" s="6"/>
      <c r="E25" s="6"/>
      <c r="F25" s="6"/>
      <c r="G25" s="6"/>
      <c r="H25" s="6"/>
      <c r="I25" s="6"/>
    </row>
    <row r="26" spans="1:20" ht="29.25" customHeight="1" x14ac:dyDescent="0.2"/>
    <row r="27" spans="1:20" ht="14.25" customHeight="1" x14ac:dyDescent="0.2"/>
  </sheetData>
  <mergeCells count="23">
    <mergeCell ref="T11:T14"/>
    <mergeCell ref="A15:T21"/>
    <mergeCell ref="A1:S1"/>
    <mergeCell ref="A2:S2"/>
    <mergeCell ref="A5:S5"/>
    <mergeCell ref="A6:S6"/>
    <mergeCell ref="A10:A11"/>
    <mergeCell ref="B10:B11"/>
    <mergeCell ref="C10:C11"/>
    <mergeCell ref="D10:I10"/>
    <mergeCell ref="J10:J11"/>
    <mergeCell ref="R10:R11"/>
    <mergeCell ref="S10:S11"/>
    <mergeCell ref="B24:D24"/>
    <mergeCell ref="B4:R4"/>
    <mergeCell ref="K10:K11"/>
    <mergeCell ref="L10:L11"/>
    <mergeCell ref="P10:P11"/>
    <mergeCell ref="Q10:Q11"/>
    <mergeCell ref="B22:M22"/>
    <mergeCell ref="A9:S9"/>
    <mergeCell ref="A7:S7"/>
    <mergeCell ref="A8:S8"/>
  </mergeCells>
  <pageMargins left="0.25" right="0.25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Kitchen</cp:lastModifiedBy>
  <cp:lastPrinted>2026-04-16T08:21:26Z</cp:lastPrinted>
  <dcterms:created xsi:type="dcterms:W3CDTF">2014-01-23T11:14:29Z</dcterms:created>
  <dcterms:modified xsi:type="dcterms:W3CDTF">2026-04-16T08:22:15Z</dcterms:modified>
</cp:coreProperties>
</file>