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DK\Desktop\закупки 2026\май СТРОЙтовары\"/>
    </mc:Choice>
  </mc:AlternateContent>
  <bookViews>
    <workbookView xWindow="0" yWindow="0" windowWidth="13920" windowHeight="11625"/>
  </bookViews>
  <sheets>
    <sheet name="Лист2" sheetId="2" r:id="rId1"/>
    <sheet name="Лист3" sheetId="3" r:id="rId2"/>
  </sheets>
  <definedNames>
    <definedName name="_xlnm.Print_Area" localSheetId="0">Лист2!$A$1:$Q$42</definedName>
  </definedNames>
  <calcPr calcId="162913"/>
</workbook>
</file>

<file path=xl/calcChain.xml><?xml version="1.0" encoding="utf-8"?>
<calcChain xmlns="http://schemas.openxmlformats.org/spreadsheetml/2006/main">
  <c r="L19" i="2" l="1"/>
  <c r="P19" i="2" s="1"/>
  <c r="Q19" i="2" s="1"/>
  <c r="L20" i="2"/>
  <c r="P20" i="2" s="1"/>
  <c r="Q20" i="2" s="1"/>
  <c r="L21" i="2"/>
  <c r="P21" i="2" s="1"/>
  <c r="Q21" i="2" s="1"/>
  <c r="L22" i="2"/>
  <c r="P22" i="2" s="1"/>
  <c r="Q22" i="2" s="1"/>
  <c r="L23" i="2"/>
  <c r="P23" i="2" s="1"/>
  <c r="Q23" i="2" s="1"/>
  <c r="L24" i="2"/>
  <c r="P24" i="2" s="1"/>
  <c r="Q24" i="2" s="1"/>
  <c r="L25" i="2"/>
  <c r="P25" i="2" s="1"/>
  <c r="Q25" i="2" s="1"/>
  <c r="L26" i="2"/>
  <c r="P26" i="2" s="1"/>
  <c r="Q26" i="2" s="1"/>
  <c r="L27" i="2"/>
  <c r="P27" i="2" s="1"/>
  <c r="Q27" i="2" s="1"/>
  <c r="L28" i="2"/>
  <c r="P28" i="2" s="1"/>
  <c r="Q28" i="2" s="1"/>
  <c r="L29" i="2"/>
  <c r="P29" i="2" s="1"/>
  <c r="Q29" i="2" s="1"/>
  <c r="L30" i="2"/>
  <c r="P30" i="2" s="1"/>
  <c r="Q30" i="2" s="1"/>
  <c r="L31" i="2"/>
  <c r="P31" i="2" s="1"/>
  <c r="Q31" i="2" s="1"/>
  <c r="L32" i="2"/>
  <c r="P32" i="2" s="1"/>
  <c r="Q32" i="2" s="1"/>
  <c r="L33" i="2"/>
  <c r="P33" i="2" s="1"/>
  <c r="Q33" i="2" s="1"/>
  <c r="L34" i="2"/>
  <c r="P34" i="2" s="1"/>
  <c r="Q34" i="2" s="1"/>
  <c r="L35" i="2"/>
  <c r="P35" i="2" s="1"/>
  <c r="Q35" i="2" s="1"/>
  <c r="L36" i="2"/>
  <c r="P36" i="2" s="1"/>
  <c r="Q36" i="2" s="1"/>
  <c r="L37" i="2"/>
  <c r="P37" i="2" s="1"/>
  <c r="Q37" i="2" s="1"/>
  <c r="L38" i="2"/>
  <c r="P38" i="2" s="1"/>
  <c r="Q38" i="2" s="1"/>
  <c r="L18" i="2" l="1"/>
  <c r="P18" i="2" s="1"/>
  <c r="Q18" i="2" s="1"/>
  <c r="Q39" i="2" s="1"/>
</calcChain>
</file>

<file path=xl/comments1.xml><?xml version="1.0" encoding="utf-8"?>
<comments xmlns="http://schemas.openxmlformats.org/spreadsheetml/2006/main">
  <authors>
    <author>PRDK</author>
  </authors>
  <commentList>
    <comment ref="D18" authorId="0" shapeId="0">
      <text>
        <r>
          <rPr>
            <b/>
            <sz val="9"/>
            <color indexed="81"/>
            <rFont val="Tahoma"/>
            <charset val="1"/>
          </rPr>
          <t>PRDK:</t>
        </r>
        <r>
          <rPr>
            <sz val="9"/>
            <color indexed="81"/>
            <rFont val="Tahoma"/>
            <charset val="1"/>
          </rPr>
          <t xml:space="preserve">
- НМЦК (НМЦД), макс. значение цены контракта (договора), цена контракта (договора) с ед. поставщиком, ≤ 1 млн рублей и при этом ни одна из использованных при определении таких цен цена единицы товара не превышает 300 тыс. рублей;
- ни одна из использованных при определении НМЦК (НМЦД) или цены контракта (договора), заключаемого с ед.поставщиком, цена единицы товара не превышает 300 тыс. рублей и при этом произведение каждой цены единицы товара на количество такого товара ≤ 1 млн. рублей</t>
        </r>
      </text>
    </comment>
    <comment ref="D21" authorId="0" shapeId="0">
      <text>
        <r>
          <rPr>
            <b/>
            <sz val="9"/>
            <color indexed="81"/>
            <rFont val="Tahoma"/>
            <charset val="1"/>
          </rPr>
          <t>PRDK:</t>
        </r>
        <r>
          <rPr>
            <sz val="9"/>
            <color indexed="81"/>
            <rFont val="Tahoma"/>
            <charset val="1"/>
          </rPr>
          <t xml:space="preserve">
- НМЦК (НМЦД), макс. значение цены контракта (договора), цена контракта (договора) с ед. поставщиком, ≤ 1 млн рублей и при этом ни одна из использованных при определении таких цен цена единицы товара не превышает 300 тыс. рублей;
- ни одна из использованных при определении НМЦК (НМЦД) или цены контракта (договора), заключаемого с ед.поставщиком, цена единицы товара не превышает 300 тыс. рублей и при этом произведение каждой цены единицы товара на количество такого товара ≤ 1 млн. рублей</t>
        </r>
      </text>
    </comment>
    <comment ref="D34" authorId="0" shapeId="0">
      <text>
        <r>
          <rPr>
            <b/>
            <sz val="9"/>
            <color indexed="81"/>
            <rFont val="Tahoma"/>
            <charset val="1"/>
          </rPr>
          <t>PRDK:</t>
        </r>
        <r>
          <rPr>
            <sz val="9"/>
            <color indexed="81"/>
            <rFont val="Tahoma"/>
            <charset val="1"/>
          </rPr>
          <t xml:space="preserve">
- НМЦК (НМЦД), макс. значение цены контракта (договора), цена контракта (договора) с ед. поставщиком, ≤ 1 млн рублей и при этом ни одна из использованных при определении таких цен цена единицы товара не превышает 300 тыс. рублей;
- ни одна из использованных при определении НМЦК (НМЦД) или цены контракта (договора), заключаемого с ед.поставщиком, цена единицы товара не превышает 300 тыс. рублей и при этом произведение каждой цены единицы товара на количество такого товара ≤ 1 млн. рублей</t>
        </r>
      </text>
    </comment>
    <comment ref="D37" authorId="0" shapeId="0">
      <text>
        <r>
          <rPr>
            <b/>
            <sz val="9"/>
            <color indexed="81"/>
            <rFont val="Tahoma"/>
            <charset val="1"/>
          </rPr>
          <t>PRDK:</t>
        </r>
        <r>
          <rPr>
            <sz val="9"/>
            <color indexed="81"/>
            <rFont val="Tahoma"/>
            <charset val="1"/>
          </rPr>
          <t xml:space="preserve">
- НМЦК (НМЦД), макс. значение цены контракта (договора), цена контракта (договора) с ед. поставщиком, ≤ 1 млн рублей и при этом ни одна из использованных при определении таких цен цена единицы товара не превышает 300 тыс. рублей;
- ни одна из использованных при определении НМЦК (НМЦД) или цены контракта (договора), заключаемого с ед.поставщиком, цена единицы товара не превышает 300 тыс. рублей и при этом произведение каждой цены единицы товара на количество такого товара ≤ 1 млн. рублей</t>
        </r>
      </text>
    </comment>
    <comment ref="D38" authorId="0" shapeId="0">
      <text>
        <r>
          <rPr>
            <b/>
            <sz val="9"/>
            <color indexed="81"/>
            <rFont val="Tahoma"/>
            <charset val="1"/>
          </rPr>
          <t>PRDK:</t>
        </r>
        <r>
          <rPr>
            <sz val="9"/>
            <color indexed="81"/>
            <rFont val="Tahoma"/>
            <charset val="1"/>
          </rPr>
          <t xml:space="preserve">
- НМЦК (НМЦД), макс. значение цены контракта (договора), цена контракта (договора) с ед. поставщиком, ≤ 1 млн рублей и при этом ни одна из использованных при определении таких цен цена единицы товара не превышает 300 тыс. рублей;
- ни одна из использованных при определении НМЦК (НМЦД) или цены контракта (договора), заключаемого с ед.поставщиком, цена единицы товара не превышает 300 тыс. рублей и при этом произведение каждой цены единицы товара на количество такого товара ≤ 1 млн. рублей</t>
        </r>
      </text>
    </comment>
  </commentList>
</comments>
</file>

<file path=xl/sharedStrings.xml><?xml version="1.0" encoding="utf-8"?>
<sst xmlns="http://schemas.openxmlformats.org/spreadsheetml/2006/main" count="210" uniqueCount="67">
  <si>
    <t>СОГЛАСОВАНО</t>
  </si>
  <si>
    <t>УТВЕРЖДАЮ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</si>
  <si>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</si>
  <si>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</si>
  <si>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</si>
  <si>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</si>
  <si>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</si>
  <si>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услуги/товара</t>
  </si>
  <si>
    <t>ОКПД/ Код ККН</t>
  </si>
  <si>
    <t>Ед. изм.</t>
  </si>
  <si>
    <t>Кол-во</t>
  </si>
  <si>
    <t>Цена за ед., руб. с НДС</t>
  </si>
  <si>
    <t>Наименьшая цена за ед., руб.</t>
  </si>
  <si>
    <t>Цена из реестра товаров, руб.</t>
  </si>
  <si>
    <t>Цена из реестра контрактов, руб.</t>
  </si>
  <si>
    <t>Цена из распоряжения КГЗ №100-р, руб.</t>
  </si>
  <si>
    <t>Наименьшая цена за ед. из столбцов             с 6-14,              руб.</t>
  </si>
  <si>
    <t>Итого по позиции с НДС, руб.</t>
  </si>
  <si>
    <t>Ценовое предложение (ссылка) от____</t>
  </si>
  <si>
    <t>-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</si>
  <si>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</si>
  <si>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</si>
  <si>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Директор СПБ ГБУ "Пушкинский районный дом культуры"</t>
  </si>
  <si>
    <t>________________А.Д.Львова</t>
  </si>
  <si>
    <t xml:space="preserve">Начальник отдела культуры </t>
  </si>
  <si>
    <t>____________К.К.Виинникова</t>
  </si>
  <si>
    <t>Расчет составил: Контрактный управляющий   __________________С.Н.Долинова</t>
  </si>
  <si>
    <t xml:space="preserve">Ценовое предложение № 1 </t>
  </si>
  <si>
    <t xml:space="preserve">Ценовое предложение № 2 </t>
  </si>
  <si>
    <t xml:space="preserve">Ценовое предложение № 3 </t>
  </si>
  <si>
    <t>шт</t>
  </si>
  <si>
    <t>«___» ___________ 2026 г.</t>
  </si>
  <si>
    <t>«____»___________ 2026 г.</t>
  </si>
  <si>
    <t>Знак е13 "направление к эвакуационному
выходу по лестнице вниз, правосторонний"
Стандарт Знак 200x200 мм,
фотолюминесцентный s 2, пленка (гост
12.4.026-2015) 00-00010117</t>
  </si>
  <si>
    <t xml:space="preserve">Универсальный саморез КРЕП-КОМП черный
4,2х89 100шт чм8942ф </t>
  </si>
  <si>
    <t xml:space="preserve">Пистолет для герметика SPARTA 886365 </t>
  </si>
  <si>
    <t xml:space="preserve">    на поставку стороительных материалов для нужд СПб ГБУ "Пушкинский  районный дом культуры</t>
  </si>
  <si>
    <t>16.23.19.000 - Изделия деревянные строительные и столярные, не включенные в другие группировки</t>
  </si>
  <si>
    <t>23.91.11.140 - Круги шлифовальные</t>
  </si>
  <si>
    <t>25.11.23.110 - Конструкции и детали конструкций из черных металлов</t>
  </si>
  <si>
    <t>25.73.30.290 - Инструмент ручной прочий, не включенный в другие группировки</t>
  </si>
  <si>
    <t>22.29.22.000 - Плиты, листы пластмассовые самоклеящиеся, прочие</t>
  </si>
  <si>
    <t>20.52.10.110 - Клеи на основе полимеризационных смол</t>
  </si>
  <si>
    <t xml:space="preserve">1875 или иное </t>
  </si>
  <si>
    <t>Запрет</t>
  </si>
  <si>
    <t>Преимущество 15% для российских товаров</t>
  </si>
  <si>
    <t>Ограничение закупок иностранных товаров</t>
  </si>
  <si>
    <t>20.60.12.110 - Нити полиамидные высокопрочные</t>
  </si>
  <si>
    <t xml:space="preserve">Мини-пистолет для монтажной пены
</t>
  </si>
  <si>
    <t>Саморез с прессшайбой 
100 шт</t>
  </si>
  <si>
    <t xml:space="preserve">Декоративный экран для радиаторов и батарей
</t>
  </si>
  <si>
    <t xml:space="preserve">Круг отрезной по металлу </t>
  </si>
  <si>
    <t xml:space="preserve">Саморез ОПМ 
1000 шт </t>
  </si>
  <si>
    <t>Саморез с прессшайбой 
100 шт. тип 2</t>
  </si>
  <si>
    <t>Универсальный саморез 600 шт</t>
  </si>
  <si>
    <t xml:space="preserve">Леска бесшумная для триммера </t>
  </si>
  <si>
    <t>Саморез с прессшайбой ,
100 шт. тип 3</t>
  </si>
  <si>
    <t>Универсальный саморез 600 шт тип 2</t>
  </si>
  <si>
    <t xml:space="preserve">Леска для садовых триммеров </t>
  </si>
  <si>
    <t>Саморез с прессшайбой  100 шт тип 4</t>
  </si>
  <si>
    <t xml:space="preserve">Саморез универсальный 500 шт </t>
  </si>
  <si>
    <t>Знак "направление к эвакуационному выходу
по лестнице вниз, левосторонний"</t>
  </si>
  <si>
    <t xml:space="preserve">Пистолет для монтажной пены </t>
  </si>
  <si>
    <t xml:space="preserve">Саморезы универсальные 
200 шт </t>
  </si>
  <si>
    <t xml:space="preserve">Саморез 150шт </t>
  </si>
  <si>
    <t xml:space="preserve">Герметик полиуретановый </t>
  </si>
  <si>
    <r>
  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</t>
    </r>
    <r>
      <rPr>
        <b/>
        <sz val="9"/>
        <color theme="1"/>
        <rFont val="Times New Roman"/>
        <family val="1"/>
        <charset val="204"/>
      </rPr>
      <t>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</si>
</sst>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\ ##0.00"/>
    <numFmt numFmtId="165" formatCode="dd\.mm\.yyyy"/>
  </numFmts>
  <fonts count="21">
    <font>
      <sz val="11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1"/>
      <color rgb="FFFF0000"/>
      <name val="Calibri"/>
      <charset val="204"/>
      <scheme val="minor"/>
    </font>
    <font>
      <sz val="11"/>
      <color theme="1"/>
      <name val="Times New Roman"/>
      <charset val="204"/>
    </font>
    <font>
      <b/>
      <sz val="11"/>
      <color theme="1"/>
      <name val="Times New Roman"/>
      <charset val="204"/>
    </font>
    <font>
      <sz val="11"/>
      <color theme="1"/>
      <name val="Calibri"/>
      <charset val="204"/>
      <scheme val="minor"/>
    </font>
    <font>
      <sz val="12"/>
      <color theme="1"/>
      <name val="Times New Roman"/>
      <charset val="204"/>
    </font>
    <font>
      <sz val="11"/>
      <color rgb="FF000000"/>
      <name val="Times New Roman"/>
      <charset val="204"/>
    </font>
    <font>
      <sz val="12"/>
      <color theme="1"/>
      <name val="Calibri"/>
      <charset val="204"/>
      <scheme val="minor"/>
    </font>
    <font>
      <sz val="11"/>
      <color theme="1"/>
      <name val="Calibri"/>
      <charset val="13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9" fillId="0" borderId="0"/>
  </cellStyleXfs>
  <cellXfs count="59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/>
    <xf numFmtId="0" fontId="3" fillId="0" borderId="0" xfId="0" applyFont="1" applyBorder="1" applyAlignment="1">
      <alignment horizontal="left" vertical="center" wrapText="1"/>
    </xf>
    <xf numFmtId="0" fontId="4" fillId="0" borderId="0" xfId="0" applyFont="1"/>
    <xf numFmtId="0" fontId="5" fillId="0" borderId="0" xfId="0" applyFont="1"/>
    <xf numFmtId="0" fontId="3" fillId="0" borderId="0" xfId="0" applyFont="1"/>
    <xf numFmtId="0" fontId="6" fillId="0" borderId="0" xfId="0" applyFont="1" applyAlignment="1"/>
    <xf numFmtId="0" fontId="7" fillId="0" borderId="0" xfId="0" applyFont="1"/>
    <xf numFmtId="0" fontId="0" fillId="0" borderId="0" xfId="0" applyFont="1"/>
    <xf numFmtId="0" fontId="8" fillId="0" borderId="0" xfId="0" applyFont="1" applyAlignment="1">
      <alignment wrapText="1"/>
    </xf>
    <xf numFmtId="0" fontId="12" fillId="0" borderId="0" xfId="0" applyFont="1"/>
    <xf numFmtId="1" fontId="13" fillId="0" borderId="1" xfId="0" applyNumberFormat="1" applyFont="1" applyFill="1" applyBorder="1" applyAlignment="1">
      <alignment horizontal="center" vertical="center" shrinkToFit="1"/>
    </xf>
    <xf numFmtId="4" fontId="1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0" fillId="0" borderId="7" xfId="0" applyFont="1" applyBorder="1" applyAlignment="1">
      <alignment horizont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7" fillId="0" borderId="0" xfId="0" applyFont="1"/>
    <xf numFmtId="0" fontId="16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5" xfId="0" applyNumberFormat="1" applyFont="1" applyFill="1" applyBorder="1" applyAlignment="1">
      <alignment horizontal="center" vertical="center" wrapText="1"/>
    </xf>
    <xf numFmtId="0" fontId="16" fillId="0" borderId="2" xfId="0" applyNumberFormat="1" applyFont="1" applyFill="1" applyBorder="1" applyAlignment="1">
      <alignment horizontal="center" vertical="center" wrapText="1"/>
    </xf>
    <xf numFmtId="1" fontId="18" fillId="0" borderId="9" xfId="0" applyNumberFormat="1" applyFont="1" applyFill="1" applyBorder="1" applyAlignment="1">
      <alignment horizontal="center" vertical="center" shrinkToFit="1"/>
    </xf>
    <xf numFmtId="0" fontId="18" fillId="0" borderId="10" xfId="0" applyNumberFormat="1" applyFont="1" applyFill="1" applyBorder="1" applyAlignment="1">
      <alignment horizontal="center" vertical="center" shrinkToFi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13" fillId="0" borderId="5" xfId="0" applyNumberFormat="1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1" fontId="18" fillId="0" borderId="1" xfId="0" applyNumberFormat="1" applyFont="1" applyFill="1" applyBorder="1" applyAlignment="1">
      <alignment horizontal="center" vertical="center" shrinkToFit="1"/>
    </xf>
    <xf numFmtId="164" fontId="18" fillId="0" borderId="1" xfId="0" applyNumberFormat="1" applyFont="1" applyFill="1" applyBorder="1" applyAlignment="1">
      <alignment horizontal="center" vertical="center" shrinkToFit="1"/>
    </xf>
    <xf numFmtId="0" fontId="18" fillId="0" borderId="1" xfId="0" applyNumberFormat="1" applyFont="1" applyFill="1" applyBorder="1" applyAlignment="1">
      <alignment horizontal="center" vertical="center" shrinkToFit="1"/>
    </xf>
    <xf numFmtId="0" fontId="13" fillId="0" borderId="1" xfId="0" applyNumberFormat="1" applyFont="1" applyFill="1" applyBorder="1" applyAlignment="1">
      <alignment horizontal="center" vertical="center" wrapText="1"/>
    </xf>
    <xf numFmtId="164" fontId="16" fillId="0" borderId="1" xfId="0" applyNumberFormat="1" applyFont="1" applyFill="1" applyBorder="1" applyAlignment="1">
      <alignment horizontal="center" vertical="center"/>
    </xf>
    <xf numFmtId="164" fontId="13" fillId="0" borderId="1" xfId="0" applyNumberFormat="1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164" fontId="20" fillId="0" borderId="8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top" wrapText="1"/>
    </xf>
    <xf numFmtId="0" fontId="16" fillId="0" borderId="0" xfId="0" applyFont="1" applyFill="1" applyAlignment="1">
      <alignment horizontal="justify"/>
    </xf>
    <xf numFmtId="0" fontId="17" fillId="0" borderId="0" xfId="0" applyFont="1" applyFill="1" applyAlignment="1"/>
    <xf numFmtId="165" fontId="16" fillId="0" borderId="0" xfId="0" applyNumberFormat="1" applyFont="1" applyFill="1" applyAlignment="1">
      <alignment horizontal="left"/>
    </xf>
    <xf numFmtId="0" fontId="16" fillId="0" borderId="0" xfId="0" applyFont="1" applyFill="1" applyAlignment="1">
      <alignment horizontal="left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40</xdr:row>
      <xdr:rowOff>0</xdr:rowOff>
    </xdr:from>
    <xdr:to>
      <xdr:col>1</xdr:col>
      <xdr:colOff>414529</xdr:colOff>
      <xdr:row>40</xdr:row>
      <xdr:rowOff>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07035" y="648589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445125" y="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45"/>
  <sheetViews>
    <sheetView tabSelected="1" view="pageBreakPreview" topLeftCell="A31" zoomScaleNormal="100" zoomScaleSheetLayoutView="100" workbookViewId="0">
      <selection activeCell="U38" sqref="U38"/>
    </sheetView>
  </sheetViews>
  <sheetFormatPr defaultColWidth="9" defaultRowHeight="15"/>
  <cols>
    <col min="1" max="1" width="4.140625" customWidth="1"/>
    <col min="2" max="2" width="15.5703125" customWidth="1"/>
    <col min="3" max="3" width="14.140625" customWidth="1"/>
    <col min="4" max="4" width="11.42578125" customWidth="1"/>
    <col min="5" max="5" width="7.7109375" customWidth="1"/>
    <col min="6" max="6" width="6.140625" customWidth="1"/>
    <col min="7" max="7" width="12.28515625" customWidth="1"/>
    <col min="8" max="9" width="11.85546875" customWidth="1"/>
    <col min="10" max="10" width="12" customWidth="1"/>
    <col min="11" max="11" width="11.28515625" customWidth="1"/>
    <col min="12" max="12" width="11.42578125" customWidth="1"/>
    <col min="13" max="13" width="9.7109375" customWidth="1"/>
    <col min="14" max="14" width="10.5703125" customWidth="1"/>
    <col min="15" max="15" width="11.7109375" customWidth="1"/>
    <col min="16" max="16" width="11.140625" customWidth="1"/>
    <col min="17" max="17" width="12.85546875" customWidth="1"/>
    <col min="18" max="19" width="9.140625" customWidth="1"/>
    <col min="20" max="20" width="12.28515625" customWidth="1"/>
  </cols>
  <sheetData>
    <row r="1" spans="1:20" ht="15.75">
      <c r="B1" s="3"/>
      <c r="L1" s="8"/>
    </row>
    <row r="2" spans="1:20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4"/>
      <c r="Q2" s="4"/>
      <c r="R2" s="10"/>
      <c r="S2" s="10"/>
      <c r="T2" s="10"/>
    </row>
    <row r="3" spans="1:20">
      <c r="A3" s="4"/>
      <c r="B3" s="5" t="s">
        <v>0</v>
      </c>
      <c r="C3" s="6"/>
      <c r="D3" s="6"/>
      <c r="E3" s="6"/>
      <c r="F3" s="4"/>
      <c r="G3" s="4"/>
      <c r="H3" s="4"/>
      <c r="I3" s="4"/>
      <c r="J3" s="4"/>
      <c r="K3" s="4"/>
      <c r="L3" s="5" t="s">
        <v>1</v>
      </c>
      <c r="M3" s="6"/>
      <c r="N3" s="6"/>
      <c r="O3" s="6"/>
      <c r="P3" s="6"/>
      <c r="Q3" s="6"/>
      <c r="R3" s="6"/>
      <c r="S3" s="6"/>
      <c r="T3" s="6"/>
    </row>
    <row r="4" spans="1:20">
      <c r="A4" s="4"/>
      <c r="B4" s="7" t="s">
        <v>24</v>
      </c>
      <c r="C4" s="6"/>
      <c r="D4" s="6"/>
      <c r="E4" s="6"/>
      <c r="F4" s="4"/>
      <c r="G4" s="4"/>
      <c r="H4" s="4"/>
      <c r="I4" s="4"/>
      <c r="J4" s="4"/>
      <c r="K4" s="4"/>
      <c r="L4" s="9" t="s">
        <v>22</v>
      </c>
      <c r="M4" s="6"/>
      <c r="N4" s="6"/>
      <c r="O4" s="6"/>
      <c r="P4" s="6"/>
      <c r="Q4" s="6"/>
      <c r="R4" s="6"/>
      <c r="S4" s="6"/>
      <c r="T4" s="6"/>
    </row>
    <row r="5" spans="1:20">
      <c r="A5" s="4"/>
      <c r="B5" s="7" t="s">
        <v>2</v>
      </c>
      <c r="C5" s="6"/>
      <c r="D5" s="6"/>
      <c r="E5" s="6"/>
      <c r="F5" s="4"/>
      <c r="G5" s="4"/>
      <c r="H5" s="4"/>
      <c r="I5" s="4"/>
      <c r="J5" s="4"/>
      <c r="K5" s="4"/>
      <c r="L5" s="9" t="s">
        <v>3</v>
      </c>
      <c r="M5" s="6"/>
      <c r="N5" s="6"/>
      <c r="O5" s="6"/>
      <c r="P5" s="6"/>
      <c r="Q5" s="6"/>
      <c r="R5" s="6"/>
      <c r="S5" s="6"/>
      <c r="T5" s="6"/>
    </row>
    <row r="6" spans="1:20">
      <c r="A6" s="4"/>
      <c r="B6" s="7" t="s">
        <v>4</v>
      </c>
      <c r="C6" s="6"/>
      <c r="D6" s="6"/>
      <c r="E6" s="6"/>
      <c r="F6" s="4"/>
      <c r="G6" s="4"/>
      <c r="H6" s="4"/>
      <c r="I6" s="4"/>
      <c r="J6" s="4"/>
      <c r="K6" s="4"/>
      <c r="L6" s="9"/>
      <c r="M6" s="6"/>
      <c r="N6" s="6"/>
      <c r="O6" s="6"/>
      <c r="P6" s="6"/>
      <c r="Q6" s="6"/>
      <c r="R6" s="6"/>
      <c r="S6" s="6"/>
      <c r="T6" s="6"/>
    </row>
    <row r="7" spans="1:20">
      <c r="A7" s="4"/>
      <c r="B7" s="7" t="s">
        <v>25</v>
      </c>
      <c r="C7" s="6"/>
      <c r="D7" s="6"/>
      <c r="E7" s="6"/>
      <c r="F7" s="4"/>
      <c r="G7" s="4"/>
      <c r="H7" s="4"/>
      <c r="I7" s="4"/>
      <c r="J7" s="4"/>
      <c r="K7" s="4"/>
      <c r="L7" s="9" t="s">
        <v>23</v>
      </c>
      <c r="M7" s="6"/>
      <c r="N7" s="6"/>
      <c r="O7" s="6"/>
      <c r="P7" s="6"/>
      <c r="Q7" s="6"/>
      <c r="R7" s="6"/>
      <c r="S7" s="6"/>
      <c r="T7" s="6"/>
    </row>
    <row r="8" spans="1:20">
      <c r="A8" s="4"/>
      <c r="B8" s="7" t="s">
        <v>31</v>
      </c>
      <c r="C8" s="6"/>
      <c r="D8" s="6"/>
      <c r="E8" s="6"/>
      <c r="F8" s="4"/>
      <c r="G8" s="4"/>
      <c r="H8" s="4"/>
      <c r="I8" s="4"/>
      <c r="J8" s="4"/>
      <c r="K8" s="4"/>
      <c r="L8" s="9" t="s">
        <v>32</v>
      </c>
      <c r="M8" s="6"/>
      <c r="N8" s="6"/>
      <c r="O8" s="6"/>
      <c r="P8" s="6"/>
      <c r="Q8" s="6"/>
      <c r="R8" s="6"/>
      <c r="S8" s="6"/>
      <c r="T8" s="6"/>
    </row>
    <row r="9" spans="1:20">
      <c r="A9" s="4"/>
      <c r="B9" s="4"/>
      <c r="C9" s="4"/>
      <c r="D9" s="15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6"/>
      <c r="S9" s="6"/>
      <c r="T9" s="6"/>
    </row>
    <row r="10" spans="1:20" ht="15.75">
      <c r="A10" s="18" t="s">
        <v>5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6"/>
      <c r="S10" s="6"/>
      <c r="T10" s="6"/>
    </row>
    <row r="11" spans="1:20" ht="15.75">
      <c r="A11" s="19" t="s">
        <v>36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1"/>
      <c r="S11" s="11"/>
      <c r="T11" s="11"/>
    </row>
    <row r="12" spans="1:20" ht="15.75">
      <c r="A12" s="12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12"/>
      <c r="Q12" s="12"/>
      <c r="R12" s="6"/>
      <c r="S12" s="6"/>
      <c r="T12" s="6"/>
    </row>
    <row r="13" spans="1:20" s="27" customFormat="1" ht="12">
      <c r="A13" s="21" t="s">
        <v>6</v>
      </c>
      <c r="B13" s="21" t="s">
        <v>7</v>
      </c>
      <c r="C13" s="22" t="s">
        <v>8</v>
      </c>
      <c r="D13" s="22" t="s">
        <v>43</v>
      </c>
      <c r="E13" s="22" t="s">
        <v>9</v>
      </c>
      <c r="F13" s="22" t="s">
        <v>10</v>
      </c>
      <c r="G13" s="23" t="s">
        <v>11</v>
      </c>
      <c r="H13" s="24"/>
      <c r="I13" s="24"/>
      <c r="J13" s="24"/>
      <c r="K13" s="25"/>
      <c r="L13" s="26" t="s">
        <v>12</v>
      </c>
      <c r="M13" s="26" t="s">
        <v>13</v>
      </c>
      <c r="N13" s="26" t="s">
        <v>14</v>
      </c>
      <c r="O13" s="26" t="s">
        <v>15</v>
      </c>
      <c r="P13" s="26" t="s">
        <v>16</v>
      </c>
      <c r="Q13" s="26" t="s">
        <v>17</v>
      </c>
    </row>
    <row r="14" spans="1:20" s="27" customFormat="1" ht="12">
      <c r="A14" s="21"/>
      <c r="B14" s="21"/>
      <c r="C14" s="28"/>
      <c r="D14" s="28"/>
      <c r="E14" s="28"/>
      <c r="F14" s="28"/>
      <c r="G14" s="29"/>
      <c r="H14" s="30"/>
      <c r="I14" s="30"/>
      <c r="J14" s="30"/>
      <c r="K14" s="31"/>
      <c r="L14" s="32"/>
      <c r="M14" s="32"/>
      <c r="N14" s="32"/>
      <c r="O14" s="32"/>
      <c r="P14" s="32"/>
      <c r="Q14" s="32"/>
    </row>
    <row r="15" spans="1:20" s="27" customFormat="1" ht="12">
      <c r="A15" s="21"/>
      <c r="B15" s="21"/>
      <c r="C15" s="28"/>
      <c r="D15" s="28"/>
      <c r="E15" s="28"/>
      <c r="F15" s="28"/>
      <c r="G15" s="26" t="s">
        <v>27</v>
      </c>
      <c r="H15" s="26" t="s">
        <v>28</v>
      </c>
      <c r="I15" s="26" t="s">
        <v>29</v>
      </c>
      <c r="J15" s="26" t="s">
        <v>18</v>
      </c>
      <c r="K15" s="26" t="s">
        <v>18</v>
      </c>
      <c r="L15" s="32"/>
      <c r="M15" s="32"/>
      <c r="N15" s="32"/>
      <c r="O15" s="32"/>
      <c r="P15" s="32"/>
      <c r="Q15" s="32"/>
    </row>
    <row r="16" spans="1:20" s="27" customFormat="1" ht="42.75" customHeight="1">
      <c r="A16" s="21"/>
      <c r="B16" s="21"/>
      <c r="C16" s="33"/>
      <c r="D16" s="33"/>
      <c r="E16" s="33"/>
      <c r="F16" s="33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</row>
    <row r="17" spans="1:17" s="27" customFormat="1" ht="12">
      <c r="A17" s="35">
        <v>1</v>
      </c>
      <c r="B17" s="35">
        <v>2</v>
      </c>
      <c r="C17" s="36">
        <v>3</v>
      </c>
      <c r="D17" s="36"/>
      <c r="E17" s="37">
        <v>4</v>
      </c>
      <c r="F17" s="38">
        <v>5</v>
      </c>
      <c r="G17" s="39">
        <v>6</v>
      </c>
      <c r="H17" s="39">
        <v>7</v>
      </c>
      <c r="I17" s="39">
        <v>8</v>
      </c>
      <c r="J17" s="40">
        <v>9</v>
      </c>
      <c r="K17" s="39">
        <v>10</v>
      </c>
      <c r="L17" s="41">
        <v>11</v>
      </c>
      <c r="M17" s="41">
        <v>12</v>
      </c>
      <c r="N17" s="41">
        <v>13</v>
      </c>
      <c r="O17" s="41">
        <v>14</v>
      </c>
      <c r="P17" s="41">
        <v>15</v>
      </c>
      <c r="Q17" s="41">
        <v>16</v>
      </c>
    </row>
    <row r="18" spans="1:17" s="27" customFormat="1" ht="58.5" customHeight="1">
      <c r="A18" s="35">
        <v>1</v>
      </c>
      <c r="B18" s="42" t="s">
        <v>51</v>
      </c>
      <c r="C18" s="36" t="s">
        <v>38</v>
      </c>
      <c r="D18" s="36" t="s">
        <v>44</v>
      </c>
      <c r="E18" s="43" t="s">
        <v>30</v>
      </c>
      <c r="F18" s="44">
        <v>10</v>
      </c>
      <c r="G18" s="45">
        <v>49</v>
      </c>
      <c r="H18" s="45">
        <v>55.44</v>
      </c>
      <c r="I18" s="45">
        <v>56.43</v>
      </c>
      <c r="J18" s="45" t="s">
        <v>19</v>
      </c>
      <c r="K18" s="46" t="s">
        <v>19</v>
      </c>
      <c r="L18" s="45">
        <f t="shared" ref="L18" si="0">MIN(G18:K18)</f>
        <v>49</v>
      </c>
      <c r="M18" s="47" t="s">
        <v>19</v>
      </c>
      <c r="N18" s="47" t="s">
        <v>19</v>
      </c>
      <c r="O18" s="47" t="s">
        <v>19</v>
      </c>
      <c r="P18" s="48">
        <f t="shared" ref="P18" si="1">MIN(G18:O18)</f>
        <v>49</v>
      </c>
      <c r="Q18" s="49">
        <f t="shared" ref="Q18" si="2">P18*F18</f>
        <v>490</v>
      </c>
    </row>
    <row r="19" spans="1:17" s="27" customFormat="1" ht="96">
      <c r="A19" s="35">
        <v>2</v>
      </c>
      <c r="B19" s="42" t="s">
        <v>50</v>
      </c>
      <c r="C19" s="36" t="s">
        <v>37</v>
      </c>
      <c r="D19" s="36" t="s">
        <v>45</v>
      </c>
      <c r="E19" s="43" t="s">
        <v>30</v>
      </c>
      <c r="F19" s="44">
        <v>4</v>
      </c>
      <c r="G19" s="45">
        <v>2530</v>
      </c>
      <c r="H19" s="45">
        <v>2842.56</v>
      </c>
      <c r="I19" s="45">
        <v>2899.32</v>
      </c>
      <c r="J19" s="45" t="s">
        <v>19</v>
      </c>
      <c r="K19" s="46" t="s">
        <v>19</v>
      </c>
      <c r="L19" s="45">
        <f t="shared" ref="L19:L38" si="3">MIN(G19:K19)</f>
        <v>2530</v>
      </c>
      <c r="M19" s="47" t="s">
        <v>19</v>
      </c>
      <c r="N19" s="47" t="s">
        <v>19</v>
      </c>
      <c r="O19" s="47" t="s">
        <v>19</v>
      </c>
      <c r="P19" s="48">
        <f t="shared" ref="P19:P38" si="4">MIN(G19:O19)</f>
        <v>2530</v>
      </c>
      <c r="Q19" s="49">
        <f t="shared" ref="Q19:Q38" si="5">P19*F19</f>
        <v>10120</v>
      </c>
    </row>
    <row r="20" spans="1:17" s="27" customFormat="1" ht="60">
      <c r="A20" s="35">
        <v>3</v>
      </c>
      <c r="B20" s="42" t="s">
        <v>49</v>
      </c>
      <c r="C20" s="36" t="s">
        <v>39</v>
      </c>
      <c r="D20" s="36" t="s">
        <v>45</v>
      </c>
      <c r="E20" s="43" t="s">
        <v>30</v>
      </c>
      <c r="F20" s="44">
        <v>1</v>
      </c>
      <c r="G20" s="45">
        <v>230</v>
      </c>
      <c r="H20" s="45">
        <v>357.84</v>
      </c>
      <c r="I20" s="45">
        <v>364.23</v>
      </c>
      <c r="J20" s="45" t="s">
        <v>19</v>
      </c>
      <c r="K20" s="46" t="s">
        <v>19</v>
      </c>
      <c r="L20" s="45">
        <f t="shared" si="3"/>
        <v>230</v>
      </c>
      <c r="M20" s="47" t="s">
        <v>19</v>
      </c>
      <c r="N20" s="47" t="s">
        <v>19</v>
      </c>
      <c r="O20" s="47" t="s">
        <v>19</v>
      </c>
      <c r="P20" s="48">
        <f t="shared" si="4"/>
        <v>230</v>
      </c>
      <c r="Q20" s="49">
        <f t="shared" si="5"/>
        <v>230</v>
      </c>
    </row>
    <row r="21" spans="1:17" s="27" customFormat="1" ht="104.25" customHeight="1">
      <c r="A21" s="35">
        <v>4</v>
      </c>
      <c r="B21" s="42" t="s">
        <v>48</v>
      </c>
      <c r="C21" s="36" t="s">
        <v>40</v>
      </c>
      <c r="D21" s="36" t="s">
        <v>44</v>
      </c>
      <c r="E21" s="43" t="s">
        <v>30</v>
      </c>
      <c r="F21" s="44">
        <v>1</v>
      </c>
      <c r="G21" s="45">
        <v>295</v>
      </c>
      <c r="H21" s="45">
        <v>330.96</v>
      </c>
      <c r="I21" s="45">
        <v>336.87</v>
      </c>
      <c r="J21" s="45" t="s">
        <v>19</v>
      </c>
      <c r="K21" s="46" t="s">
        <v>19</v>
      </c>
      <c r="L21" s="45">
        <f t="shared" si="3"/>
        <v>295</v>
      </c>
      <c r="M21" s="47" t="s">
        <v>19</v>
      </c>
      <c r="N21" s="47" t="s">
        <v>19</v>
      </c>
      <c r="O21" s="47" t="s">
        <v>19</v>
      </c>
      <c r="P21" s="48">
        <f t="shared" si="4"/>
        <v>295</v>
      </c>
      <c r="Q21" s="49">
        <f t="shared" si="5"/>
        <v>295</v>
      </c>
    </row>
    <row r="22" spans="1:17" s="27" customFormat="1" ht="60">
      <c r="A22" s="35">
        <v>5</v>
      </c>
      <c r="B22" s="42" t="s">
        <v>52</v>
      </c>
      <c r="C22" s="36" t="s">
        <v>39</v>
      </c>
      <c r="D22" s="36" t="s">
        <v>45</v>
      </c>
      <c r="E22" s="43" t="s">
        <v>30</v>
      </c>
      <c r="F22" s="44">
        <v>1</v>
      </c>
      <c r="G22" s="45">
        <v>889</v>
      </c>
      <c r="H22" s="45">
        <v>996.24</v>
      </c>
      <c r="I22" s="45">
        <v>1014.03</v>
      </c>
      <c r="J22" s="45" t="s">
        <v>19</v>
      </c>
      <c r="K22" s="46" t="s">
        <v>19</v>
      </c>
      <c r="L22" s="45">
        <f t="shared" si="3"/>
        <v>889</v>
      </c>
      <c r="M22" s="47" t="s">
        <v>19</v>
      </c>
      <c r="N22" s="47" t="s">
        <v>19</v>
      </c>
      <c r="O22" s="47" t="s">
        <v>19</v>
      </c>
      <c r="P22" s="48">
        <f t="shared" si="4"/>
        <v>889</v>
      </c>
      <c r="Q22" s="49">
        <f t="shared" si="5"/>
        <v>889</v>
      </c>
    </row>
    <row r="23" spans="1:17" s="27" customFormat="1" ht="60">
      <c r="A23" s="35">
        <v>6</v>
      </c>
      <c r="B23" s="42" t="s">
        <v>53</v>
      </c>
      <c r="C23" s="36" t="s">
        <v>39</v>
      </c>
      <c r="D23" s="36" t="s">
        <v>45</v>
      </c>
      <c r="E23" s="43" t="s">
        <v>30</v>
      </c>
      <c r="F23" s="44">
        <v>1</v>
      </c>
      <c r="G23" s="45">
        <v>328</v>
      </c>
      <c r="H23" s="45">
        <v>367.92</v>
      </c>
      <c r="I23" s="45">
        <v>374.49</v>
      </c>
      <c r="J23" s="45" t="s">
        <v>19</v>
      </c>
      <c r="K23" s="46" t="s">
        <v>19</v>
      </c>
      <c r="L23" s="45">
        <f t="shared" si="3"/>
        <v>328</v>
      </c>
      <c r="M23" s="47" t="s">
        <v>19</v>
      </c>
      <c r="N23" s="47" t="s">
        <v>19</v>
      </c>
      <c r="O23" s="47" t="s">
        <v>19</v>
      </c>
      <c r="P23" s="48">
        <f t="shared" si="4"/>
        <v>328</v>
      </c>
      <c r="Q23" s="49">
        <f t="shared" si="5"/>
        <v>328</v>
      </c>
    </row>
    <row r="24" spans="1:17" s="27" customFormat="1" ht="60">
      <c r="A24" s="35">
        <v>7</v>
      </c>
      <c r="B24" s="42" t="s">
        <v>54</v>
      </c>
      <c r="C24" s="36" t="s">
        <v>39</v>
      </c>
      <c r="D24" s="36" t="s">
        <v>45</v>
      </c>
      <c r="E24" s="43" t="s">
        <v>30</v>
      </c>
      <c r="F24" s="44">
        <v>1</v>
      </c>
      <c r="G24" s="45">
        <v>451</v>
      </c>
      <c r="H24" s="45">
        <v>505.68</v>
      </c>
      <c r="I24" s="45">
        <v>514.71</v>
      </c>
      <c r="J24" s="45" t="s">
        <v>19</v>
      </c>
      <c r="K24" s="46" t="s">
        <v>19</v>
      </c>
      <c r="L24" s="45">
        <f t="shared" si="3"/>
        <v>451</v>
      </c>
      <c r="M24" s="47" t="s">
        <v>19</v>
      </c>
      <c r="N24" s="47" t="s">
        <v>19</v>
      </c>
      <c r="O24" s="47" t="s">
        <v>19</v>
      </c>
      <c r="P24" s="48">
        <f t="shared" si="4"/>
        <v>451</v>
      </c>
      <c r="Q24" s="49">
        <f t="shared" si="5"/>
        <v>451</v>
      </c>
    </row>
    <row r="25" spans="1:17" s="27" customFormat="1" ht="48">
      <c r="A25" s="35">
        <v>8</v>
      </c>
      <c r="B25" s="42" t="s">
        <v>55</v>
      </c>
      <c r="C25" s="36" t="s">
        <v>47</v>
      </c>
      <c r="D25" s="36" t="s">
        <v>46</v>
      </c>
      <c r="E25" s="43" t="s">
        <v>30</v>
      </c>
      <c r="F25" s="44">
        <v>1</v>
      </c>
      <c r="G25" s="45">
        <v>1273</v>
      </c>
      <c r="H25" s="45">
        <v>1426.32</v>
      </c>
      <c r="I25" s="45">
        <v>1451.79</v>
      </c>
      <c r="J25" s="45"/>
      <c r="K25" s="46"/>
      <c r="L25" s="45">
        <f t="shared" si="3"/>
        <v>1273</v>
      </c>
      <c r="M25" s="47" t="s">
        <v>19</v>
      </c>
      <c r="N25" s="47" t="s">
        <v>19</v>
      </c>
      <c r="O25" s="47" t="s">
        <v>19</v>
      </c>
      <c r="P25" s="48">
        <f t="shared" si="4"/>
        <v>1273</v>
      </c>
      <c r="Q25" s="49">
        <f t="shared" si="5"/>
        <v>1273</v>
      </c>
    </row>
    <row r="26" spans="1:17" s="27" customFormat="1" ht="135.75" customHeight="1">
      <c r="A26" s="35">
        <v>9</v>
      </c>
      <c r="B26" s="42" t="s">
        <v>33</v>
      </c>
      <c r="C26" s="36" t="s">
        <v>41</v>
      </c>
      <c r="D26" s="36" t="s">
        <v>46</v>
      </c>
      <c r="E26" s="43" t="s">
        <v>30</v>
      </c>
      <c r="F26" s="44">
        <v>5</v>
      </c>
      <c r="G26" s="45">
        <v>529</v>
      </c>
      <c r="H26" s="45">
        <v>593.04</v>
      </c>
      <c r="I26" s="45">
        <v>603.63</v>
      </c>
      <c r="J26" s="45" t="s">
        <v>19</v>
      </c>
      <c r="K26" s="46" t="s">
        <v>19</v>
      </c>
      <c r="L26" s="45">
        <f t="shared" si="3"/>
        <v>529</v>
      </c>
      <c r="M26" s="47" t="s">
        <v>19</v>
      </c>
      <c r="N26" s="47" t="s">
        <v>19</v>
      </c>
      <c r="O26" s="47" t="s">
        <v>19</v>
      </c>
      <c r="P26" s="48">
        <f t="shared" si="4"/>
        <v>529</v>
      </c>
      <c r="Q26" s="49">
        <f t="shared" si="5"/>
        <v>2645</v>
      </c>
    </row>
    <row r="27" spans="1:17" s="27" customFormat="1" ht="60">
      <c r="A27" s="35">
        <v>10</v>
      </c>
      <c r="B27" s="42" t="s">
        <v>56</v>
      </c>
      <c r="C27" s="36" t="s">
        <v>39</v>
      </c>
      <c r="D27" s="36" t="s">
        <v>45</v>
      </c>
      <c r="E27" s="43" t="s">
        <v>30</v>
      </c>
      <c r="F27" s="44">
        <v>1</v>
      </c>
      <c r="G27" s="45">
        <v>190</v>
      </c>
      <c r="H27" s="45">
        <v>213.36</v>
      </c>
      <c r="I27" s="45">
        <v>217.17</v>
      </c>
      <c r="J27" s="45" t="s">
        <v>19</v>
      </c>
      <c r="K27" s="46" t="s">
        <v>19</v>
      </c>
      <c r="L27" s="45">
        <f t="shared" si="3"/>
        <v>190</v>
      </c>
      <c r="M27" s="47" t="s">
        <v>19</v>
      </c>
      <c r="N27" s="47" t="s">
        <v>19</v>
      </c>
      <c r="O27" s="47" t="s">
        <v>19</v>
      </c>
      <c r="P27" s="48">
        <f t="shared" si="4"/>
        <v>190</v>
      </c>
      <c r="Q27" s="49">
        <f t="shared" si="5"/>
        <v>190</v>
      </c>
    </row>
    <row r="28" spans="1:17" s="27" customFormat="1" ht="60">
      <c r="A28" s="35">
        <v>11</v>
      </c>
      <c r="B28" s="42" t="s">
        <v>34</v>
      </c>
      <c r="C28" s="36" t="s">
        <v>39</v>
      </c>
      <c r="D28" s="36" t="s">
        <v>45</v>
      </c>
      <c r="E28" s="43" t="s">
        <v>30</v>
      </c>
      <c r="F28" s="44">
        <v>1</v>
      </c>
      <c r="G28" s="45">
        <v>537</v>
      </c>
      <c r="H28" s="45">
        <v>601.44000000000005</v>
      </c>
      <c r="I28" s="45">
        <v>612.17999999999995</v>
      </c>
      <c r="J28" s="45" t="s">
        <v>19</v>
      </c>
      <c r="K28" s="46" t="s">
        <v>19</v>
      </c>
      <c r="L28" s="45">
        <f t="shared" si="3"/>
        <v>537</v>
      </c>
      <c r="M28" s="47" t="s">
        <v>19</v>
      </c>
      <c r="N28" s="47" t="s">
        <v>19</v>
      </c>
      <c r="O28" s="47" t="s">
        <v>19</v>
      </c>
      <c r="P28" s="48">
        <f t="shared" si="4"/>
        <v>537</v>
      </c>
      <c r="Q28" s="49">
        <f t="shared" si="5"/>
        <v>537</v>
      </c>
    </row>
    <row r="29" spans="1:17" s="27" customFormat="1" ht="60">
      <c r="A29" s="35">
        <v>12</v>
      </c>
      <c r="B29" s="42" t="s">
        <v>59</v>
      </c>
      <c r="C29" s="36" t="s">
        <v>39</v>
      </c>
      <c r="D29" s="36" t="s">
        <v>45</v>
      </c>
      <c r="E29" s="43" t="s">
        <v>30</v>
      </c>
      <c r="F29" s="44">
        <v>1</v>
      </c>
      <c r="G29" s="45">
        <v>258</v>
      </c>
      <c r="H29" s="45">
        <v>288.95999999999998</v>
      </c>
      <c r="I29" s="45">
        <v>294.12</v>
      </c>
      <c r="J29" s="45"/>
      <c r="K29" s="46"/>
      <c r="L29" s="45">
        <f t="shared" si="3"/>
        <v>258</v>
      </c>
      <c r="M29" s="47" t="s">
        <v>19</v>
      </c>
      <c r="N29" s="47" t="s">
        <v>19</v>
      </c>
      <c r="O29" s="47" t="s">
        <v>19</v>
      </c>
      <c r="P29" s="48">
        <f t="shared" si="4"/>
        <v>258</v>
      </c>
      <c r="Q29" s="49">
        <f t="shared" si="5"/>
        <v>258</v>
      </c>
    </row>
    <row r="30" spans="1:17" s="27" customFormat="1" ht="60">
      <c r="A30" s="35">
        <v>13</v>
      </c>
      <c r="B30" s="42" t="s">
        <v>57</v>
      </c>
      <c r="C30" s="36" t="s">
        <v>39</v>
      </c>
      <c r="D30" s="36" t="s">
        <v>45</v>
      </c>
      <c r="E30" s="43" t="s">
        <v>30</v>
      </c>
      <c r="F30" s="44">
        <v>1</v>
      </c>
      <c r="G30" s="45">
        <v>540</v>
      </c>
      <c r="H30" s="45">
        <v>614.88</v>
      </c>
      <c r="I30" s="45">
        <v>625.86</v>
      </c>
      <c r="J30" s="45"/>
      <c r="K30" s="46"/>
      <c r="L30" s="45">
        <f t="shared" si="3"/>
        <v>540</v>
      </c>
      <c r="M30" s="47" t="s">
        <v>19</v>
      </c>
      <c r="N30" s="47" t="s">
        <v>19</v>
      </c>
      <c r="O30" s="47" t="s">
        <v>19</v>
      </c>
      <c r="P30" s="48">
        <f t="shared" si="4"/>
        <v>540</v>
      </c>
      <c r="Q30" s="49">
        <f t="shared" si="5"/>
        <v>540</v>
      </c>
    </row>
    <row r="31" spans="1:17" s="27" customFormat="1" ht="48">
      <c r="A31" s="35">
        <v>14</v>
      </c>
      <c r="B31" s="42" t="s">
        <v>58</v>
      </c>
      <c r="C31" s="36" t="s">
        <v>47</v>
      </c>
      <c r="D31" s="36" t="s">
        <v>46</v>
      </c>
      <c r="E31" s="43" t="s">
        <v>30</v>
      </c>
      <c r="F31" s="44">
        <v>1</v>
      </c>
      <c r="G31" s="45">
        <v>436</v>
      </c>
      <c r="H31" s="45">
        <v>488.88</v>
      </c>
      <c r="I31" s="45">
        <v>497.61</v>
      </c>
      <c r="J31" s="45"/>
      <c r="K31" s="46"/>
      <c r="L31" s="45">
        <f t="shared" si="3"/>
        <v>436</v>
      </c>
      <c r="M31" s="47" t="s">
        <v>19</v>
      </c>
      <c r="N31" s="47" t="s">
        <v>19</v>
      </c>
      <c r="O31" s="47" t="s">
        <v>19</v>
      </c>
      <c r="P31" s="48">
        <f t="shared" si="4"/>
        <v>436</v>
      </c>
      <c r="Q31" s="49">
        <f t="shared" si="5"/>
        <v>436</v>
      </c>
    </row>
    <row r="32" spans="1:17" s="27" customFormat="1" ht="60">
      <c r="A32" s="35">
        <v>15</v>
      </c>
      <c r="B32" s="42" t="s">
        <v>60</v>
      </c>
      <c r="C32" s="36" t="s">
        <v>39</v>
      </c>
      <c r="D32" s="36" t="s">
        <v>45</v>
      </c>
      <c r="E32" s="43" t="s">
        <v>30</v>
      </c>
      <c r="F32" s="44">
        <v>1</v>
      </c>
      <c r="G32" s="45">
        <v>670</v>
      </c>
      <c r="H32" s="45">
        <v>752.64</v>
      </c>
      <c r="I32" s="45">
        <v>766.08</v>
      </c>
      <c r="J32" s="45"/>
      <c r="K32" s="46"/>
      <c r="L32" s="45">
        <f t="shared" si="3"/>
        <v>670</v>
      </c>
      <c r="M32" s="47" t="s">
        <v>19</v>
      </c>
      <c r="N32" s="47" t="s">
        <v>19</v>
      </c>
      <c r="O32" s="47" t="s">
        <v>19</v>
      </c>
      <c r="P32" s="48">
        <f t="shared" si="4"/>
        <v>670</v>
      </c>
      <c r="Q32" s="49">
        <f t="shared" si="5"/>
        <v>670</v>
      </c>
    </row>
    <row r="33" spans="1:17" s="27" customFormat="1" ht="60">
      <c r="A33" s="35">
        <v>16</v>
      </c>
      <c r="B33" s="42" t="s">
        <v>61</v>
      </c>
      <c r="C33" s="36" t="s">
        <v>41</v>
      </c>
      <c r="D33" s="36" t="s">
        <v>46</v>
      </c>
      <c r="E33" s="43" t="s">
        <v>30</v>
      </c>
      <c r="F33" s="44">
        <v>5</v>
      </c>
      <c r="G33" s="45">
        <v>528</v>
      </c>
      <c r="H33" s="45">
        <v>593.04</v>
      </c>
      <c r="I33" s="45">
        <v>603.63</v>
      </c>
      <c r="J33" s="45" t="s">
        <v>19</v>
      </c>
      <c r="K33" s="46" t="s">
        <v>19</v>
      </c>
      <c r="L33" s="45">
        <f t="shared" si="3"/>
        <v>528</v>
      </c>
      <c r="M33" s="47" t="s">
        <v>19</v>
      </c>
      <c r="N33" s="47" t="s">
        <v>19</v>
      </c>
      <c r="O33" s="47" t="s">
        <v>19</v>
      </c>
      <c r="P33" s="48">
        <f t="shared" si="4"/>
        <v>528</v>
      </c>
      <c r="Q33" s="49">
        <f t="shared" si="5"/>
        <v>2640</v>
      </c>
    </row>
    <row r="34" spans="1:17" s="27" customFormat="1" ht="72">
      <c r="A34" s="35">
        <v>17</v>
      </c>
      <c r="B34" s="42" t="s">
        <v>62</v>
      </c>
      <c r="C34" s="36" t="s">
        <v>40</v>
      </c>
      <c r="D34" s="36" t="s">
        <v>44</v>
      </c>
      <c r="E34" s="43" t="s">
        <v>30</v>
      </c>
      <c r="F34" s="44">
        <v>1</v>
      </c>
      <c r="G34" s="45">
        <v>258</v>
      </c>
      <c r="H34" s="45">
        <v>290.64</v>
      </c>
      <c r="I34" s="45">
        <v>295.83</v>
      </c>
      <c r="J34" s="45"/>
      <c r="K34" s="46"/>
      <c r="L34" s="45">
        <f t="shared" si="3"/>
        <v>258</v>
      </c>
      <c r="M34" s="47" t="s">
        <v>19</v>
      </c>
      <c r="N34" s="47" t="s">
        <v>19</v>
      </c>
      <c r="O34" s="47" t="s">
        <v>19</v>
      </c>
      <c r="P34" s="48">
        <f t="shared" si="4"/>
        <v>258</v>
      </c>
      <c r="Q34" s="49">
        <f t="shared" si="5"/>
        <v>258</v>
      </c>
    </row>
    <row r="35" spans="1:17" s="27" customFormat="1" ht="60">
      <c r="A35" s="35">
        <v>18</v>
      </c>
      <c r="B35" s="42" t="s">
        <v>63</v>
      </c>
      <c r="C35" s="36" t="s">
        <v>39</v>
      </c>
      <c r="D35" s="36" t="s">
        <v>45</v>
      </c>
      <c r="E35" s="43" t="s">
        <v>30</v>
      </c>
      <c r="F35" s="44">
        <v>1</v>
      </c>
      <c r="G35" s="45">
        <v>250</v>
      </c>
      <c r="H35" s="45">
        <v>413.28</v>
      </c>
      <c r="I35" s="45">
        <v>420.66</v>
      </c>
      <c r="J35" s="45"/>
      <c r="K35" s="46"/>
      <c r="L35" s="45">
        <f t="shared" si="3"/>
        <v>250</v>
      </c>
      <c r="M35" s="47" t="s">
        <v>19</v>
      </c>
      <c r="N35" s="47" t="s">
        <v>19</v>
      </c>
      <c r="O35" s="47" t="s">
        <v>19</v>
      </c>
      <c r="P35" s="48">
        <f t="shared" si="4"/>
        <v>250</v>
      </c>
      <c r="Q35" s="49">
        <f t="shared" si="5"/>
        <v>250</v>
      </c>
    </row>
    <row r="36" spans="1:17" s="27" customFormat="1" ht="60">
      <c r="A36" s="35">
        <v>19</v>
      </c>
      <c r="B36" s="42" t="s">
        <v>64</v>
      </c>
      <c r="C36" s="36" t="s">
        <v>39</v>
      </c>
      <c r="D36" s="36" t="s">
        <v>45</v>
      </c>
      <c r="E36" s="43" t="s">
        <v>30</v>
      </c>
      <c r="F36" s="44">
        <v>1</v>
      </c>
      <c r="G36" s="45">
        <v>426</v>
      </c>
      <c r="H36" s="45">
        <v>601.44000000000005</v>
      </c>
      <c r="I36" s="45">
        <v>612.17999999999995</v>
      </c>
      <c r="J36" s="45" t="s">
        <v>19</v>
      </c>
      <c r="K36" s="46" t="s">
        <v>19</v>
      </c>
      <c r="L36" s="45">
        <f t="shared" si="3"/>
        <v>426</v>
      </c>
      <c r="M36" s="47" t="s">
        <v>19</v>
      </c>
      <c r="N36" s="47" t="s">
        <v>19</v>
      </c>
      <c r="O36" s="47" t="s">
        <v>19</v>
      </c>
      <c r="P36" s="48">
        <f t="shared" si="4"/>
        <v>426</v>
      </c>
      <c r="Q36" s="49">
        <f t="shared" si="5"/>
        <v>426</v>
      </c>
    </row>
    <row r="37" spans="1:17" s="27" customFormat="1" ht="48">
      <c r="A37" s="35">
        <v>20</v>
      </c>
      <c r="B37" s="42" t="s">
        <v>65</v>
      </c>
      <c r="C37" s="36" t="s">
        <v>42</v>
      </c>
      <c r="D37" s="36" t="s">
        <v>44</v>
      </c>
      <c r="E37" s="43" t="s">
        <v>30</v>
      </c>
      <c r="F37" s="13">
        <v>5</v>
      </c>
      <c r="G37" s="14">
        <v>595</v>
      </c>
      <c r="H37" s="14">
        <v>668.64</v>
      </c>
      <c r="I37" s="14">
        <v>680.58</v>
      </c>
      <c r="J37" s="45" t="s">
        <v>19</v>
      </c>
      <c r="K37" s="46" t="s">
        <v>19</v>
      </c>
      <c r="L37" s="45">
        <f t="shared" si="3"/>
        <v>595</v>
      </c>
      <c r="M37" s="47" t="s">
        <v>19</v>
      </c>
      <c r="N37" s="47" t="s">
        <v>19</v>
      </c>
      <c r="O37" s="47" t="s">
        <v>19</v>
      </c>
      <c r="P37" s="48">
        <f t="shared" si="4"/>
        <v>595</v>
      </c>
      <c r="Q37" s="49">
        <f t="shared" si="5"/>
        <v>2975</v>
      </c>
    </row>
    <row r="38" spans="1:17" s="27" customFormat="1" ht="72">
      <c r="A38" s="35">
        <v>21</v>
      </c>
      <c r="B38" s="42" t="s">
        <v>35</v>
      </c>
      <c r="C38" s="36" t="s">
        <v>40</v>
      </c>
      <c r="D38" s="36" t="s">
        <v>44</v>
      </c>
      <c r="E38" s="43" t="s">
        <v>30</v>
      </c>
      <c r="F38" s="44">
        <v>1</v>
      </c>
      <c r="G38" s="45">
        <v>295</v>
      </c>
      <c r="H38" s="45">
        <v>334.32</v>
      </c>
      <c r="I38" s="45">
        <v>340.29</v>
      </c>
      <c r="J38" s="45" t="s">
        <v>19</v>
      </c>
      <c r="K38" s="46" t="s">
        <v>19</v>
      </c>
      <c r="L38" s="45">
        <f t="shared" si="3"/>
        <v>295</v>
      </c>
      <c r="M38" s="47" t="s">
        <v>19</v>
      </c>
      <c r="N38" s="47" t="s">
        <v>19</v>
      </c>
      <c r="O38" s="47" t="s">
        <v>19</v>
      </c>
      <c r="P38" s="48">
        <f t="shared" si="4"/>
        <v>295</v>
      </c>
      <c r="Q38" s="49">
        <f t="shared" si="5"/>
        <v>295</v>
      </c>
    </row>
    <row r="39" spans="1:17" s="27" customFormat="1" ht="12">
      <c r="A39" s="35"/>
      <c r="B39" s="50" t="s">
        <v>20</v>
      </c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2"/>
      <c r="Q39" s="53">
        <f>SUM(Q18:Q38)</f>
        <v>26196</v>
      </c>
    </row>
    <row r="40" spans="1:17" s="27" customFormat="1" ht="69" customHeight="1">
      <c r="A40" s="54" t="s">
        <v>66</v>
      </c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</row>
    <row r="41" spans="1:17" s="27" customFormat="1" ht="12">
      <c r="A41" s="55" t="s">
        <v>26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</row>
    <row r="42" spans="1:17" s="27" customFormat="1" ht="12">
      <c r="A42" s="57">
        <v>46139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</row>
    <row r="44" spans="1:17">
      <c r="A44" s="16"/>
      <c r="B44" s="16"/>
      <c r="C44" s="16"/>
      <c r="D44" s="16"/>
      <c r="E44" s="16"/>
      <c r="F44" s="16"/>
      <c r="G44" s="16"/>
      <c r="H44" s="16"/>
      <c r="I44" s="16"/>
      <c r="J44" s="16"/>
    </row>
    <row r="45" spans="1:17">
      <c r="A45" s="16"/>
      <c r="B45" s="16"/>
    </row>
  </sheetData>
  <mergeCells count="28">
    <mergeCell ref="A2:O2"/>
    <mergeCell ref="A10:Q10"/>
    <mergeCell ref="A11:Q11"/>
    <mergeCell ref="B39:P39"/>
    <mergeCell ref="A40:Q40"/>
    <mergeCell ref="N13:N16"/>
    <mergeCell ref="O13:O16"/>
    <mergeCell ref="P13:P16"/>
    <mergeCell ref="Q13:Q16"/>
    <mergeCell ref="G13:K14"/>
    <mergeCell ref="B12:O12"/>
    <mergeCell ref="D13:D16"/>
    <mergeCell ref="A41:Q41"/>
    <mergeCell ref="A42:Q42"/>
    <mergeCell ref="A44:J44"/>
    <mergeCell ref="A45:B45"/>
    <mergeCell ref="A13:A16"/>
    <mergeCell ref="B13:B16"/>
    <mergeCell ref="C13:C16"/>
    <mergeCell ref="E13:E16"/>
    <mergeCell ref="F13:F16"/>
    <mergeCell ref="G15:G16"/>
    <mergeCell ref="H15:H16"/>
    <mergeCell ref="I15:I16"/>
    <mergeCell ref="J15:J16"/>
    <mergeCell ref="K15:K16"/>
    <mergeCell ref="L13:L16"/>
    <mergeCell ref="M13:M16"/>
  </mergeCells>
  <pageMargins left="0.23622047244094499" right="0.23622047244094499" top="0.74803149606299202" bottom="0.74803149606299202" header="0.31496062992126" footer="0.31496062992126"/>
  <pageSetup paperSize="9" scale="76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ColWidth="9" defaultRowHeight="15"/>
  <cols>
    <col min="1" max="1" width="79.7109375" customWidth="1"/>
  </cols>
  <sheetData>
    <row r="6" spans="1:1" ht="63">
      <c r="A6" s="1" t="s">
        <v>21</v>
      </c>
    </row>
    <row r="7" spans="1:1" ht="15.75">
      <c r="A7" s="2"/>
    </row>
  </sheetData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PRDK</cp:lastModifiedBy>
  <cp:lastPrinted>2024-10-09T12:16:09Z</cp:lastPrinted>
  <dcterms:created xsi:type="dcterms:W3CDTF">2006-09-16T00:00:00Z</dcterms:created>
  <dcterms:modified xsi:type="dcterms:W3CDTF">2026-05-04T14:28:08Z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0D8F658A18B1460B99184C9D2CABD8B8_13</vt:lpwstr>
  </property>
  <property fmtid="{D5CDD505-2E9C-101B-9397-08002B2CF9AE}" pid="3" name="KSOProductBuildVer">
    <vt:lpwstr>1049-12.2.0.13472</vt:lpwstr>
  </property>
</Properties>
</file>