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31363E6D-20C3-48A5-9DC1-CB8F4A147527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Лист1 (2)" sheetId="2" r:id="rId1"/>
  </sheets>
  <definedNames>
    <definedName name="_xlnm._FilterDatabase" localSheetId="0" hidden="1">'Лист1 (2)'!$A$5:$Q$13</definedName>
    <definedName name="_xlnm.Print_Area" localSheetId="0">'Лист1 (2)'!$A$1:$M$24</definedName>
  </definedNames>
  <calcPr calcId="191029"/>
</workbook>
</file>

<file path=xl/calcChain.xml><?xml version="1.0" encoding="utf-8"?>
<calcChain xmlns="http://schemas.openxmlformats.org/spreadsheetml/2006/main">
  <c r="G13" i="2" l="1"/>
  <c r="E13" i="2"/>
  <c r="K6" i="2"/>
  <c r="F13" i="2"/>
  <c r="M6" i="2" l="1"/>
  <c r="M13" i="2" s="1"/>
  <c r="J6" i="2"/>
  <c r="L6" i="2" s="1"/>
</calcChain>
</file>

<file path=xl/sharedStrings.xml><?xml version="1.0" encoding="utf-8"?>
<sst xmlns="http://schemas.openxmlformats.org/spreadsheetml/2006/main" count="22" uniqueCount="21">
  <si>
    <t>№ п/п</t>
  </si>
  <si>
    <t>Наименование товара</t>
  </si>
  <si>
    <t>Ед. измерения</t>
  </si>
  <si>
    <t>Кол-во товара</t>
  </si>
  <si>
    <t xml:space="preserve">Цена предл. №1 </t>
  </si>
  <si>
    <t>Цена предл. № 4</t>
  </si>
  <si>
    <t>Цена предл. № 5</t>
  </si>
  <si>
    <t>Средняя арифметическая цена единицы товара</t>
  </si>
  <si>
    <t xml:space="preserve">Среднеквадратичное отклонение </t>
  </si>
  <si>
    <t>Коэффициент вариации (%)</t>
  </si>
  <si>
    <t>0,00</t>
  </si>
  <si>
    <t>НМЦК</t>
  </si>
  <si>
    <t xml:space="preserve">Цена предл. 
№ 2 </t>
  </si>
  <si>
    <t xml:space="preserve">Цена предл. 
№ 3 </t>
  </si>
  <si>
    <t>*Закупка будет производиться у единственного поставщика по наименьшей цене</t>
  </si>
  <si>
    <t>НМЦК, руб., вкл. НДС (*)</t>
  </si>
  <si>
    <t>Директор</t>
  </si>
  <si>
    <t>Н.Г. Милюкова</t>
  </si>
  <si>
    <t xml:space="preserve">«Поставка керамогранита для нужд ГБОУ Лицей № 40 Приморского района Санкт-Петербурга в 2026 году»
</t>
  </si>
  <si>
    <t>«Поставка керамогранита для нужд ГБОУ Лицей № 40 Приморского района Санкт-Петербурга в 2026 году»</t>
  </si>
  <si>
    <t>уп.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</si>
</sst>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Calibri"/>
      <family val="2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/>
    <xf numFmtId="0" fontId="4" fillId="0" borderId="0" xfId="0" applyFont="1" applyFill="1"/>
    <xf numFmtId="4" fontId="4" fillId="0" borderId="0" xfId="0" applyNumberFormat="1" applyFont="1" applyFill="1"/>
    <xf numFmtId="4" fontId="1" fillId="0" borderId="0" xfId="0" applyNumberFormat="1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1" fillId="0" borderId="1" xfId="0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5" fillId="0" borderId="1" xfId="0" applyFont="1" applyFill="1" applyBorder="1" applyAlignment="1">
      <alignment wrapText="1"/>
    </xf>
    <xf numFmtId="1" fontId="5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/>
    <xf numFmtId="0" fontId="6" fillId="0" borderId="1" xfId="0" applyFont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Обычный" xfId="0" builtinId="0"/>
  </cellStyles>
  <dxfs count="1">
    <dxf>
      <font>
        <color rgb="FFFFFF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3"/>
  <sheetViews>
    <sheetView tabSelected="1" view="pageBreakPreview"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28" sqref="O28"/>
    </sheetView>
  </sheetViews>
  <sheetFormatPr defaultColWidth="8.85546875" defaultRowHeight="15" x14ac:dyDescent="0.25"/>
  <cols>
    <col min="1" max="1" width="5.42578125" style="5" customWidth="1"/>
    <col min="2" max="2" width="52.28515625" style="5" customWidth="1"/>
    <col min="3" max="4" width="4.85546875" style="5" customWidth="1"/>
    <col min="5" max="5" width="14" style="5" customWidth="1"/>
    <col min="6" max="6" width="11.28515625" style="5" customWidth="1"/>
    <col min="7" max="7" width="11.5703125" style="5" customWidth="1"/>
    <col min="8" max="9" width="9.28515625" style="5" hidden="1" customWidth="1"/>
    <col min="10" max="10" width="11.28515625" style="5" customWidth="1"/>
    <col min="11" max="12" width="9.28515625" style="5" customWidth="1"/>
    <col min="13" max="13" width="11.28515625" style="5" customWidth="1"/>
    <col min="14" max="16384" width="8.85546875" style="5"/>
  </cols>
  <sheetData>
    <row r="1" spans="1:22" ht="15.75" x14ac:dyDescent="0.25">
      <c r="A1" s="24" t="s">
        <v>11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22" s="20" customFormat="1" ht="43.5" customHeight="1" x14ac:dyDescent="0.25">
      <c r="A2" s="23" t="s">
        <v>18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4" spans="1:22" s="4" customFormat="1" ht="94.5" x14ac:dyDescent="0.25">
      <c r="A4" s="8" t="s">
        <v>0</v>
      </c>
      <c r="B4" s="8" t="s">
        <v>1</v>
      </c>
      <c r="C4" s="9" t="s">
        <v>2</v>
      </c>
      <c r="D4" s="9" t="s">
        <v>3</v>
      </c>
      <c r="E4" s="8" t="s">
        <v>4</v>
      </c>
      <c r="F4" s="8" t="s">
        <v>12</v>
      </c>
      <c r="G4" s="8" t="s">
        <v>13</v>
      </c>
      <c r="H4" s="8" t="s">
        <v>5</v>
      </c>
      <c r="I4" s="8" t="s">
        <v>6</v>
      </c>
      <c r="J4" s="8" t="s">
        <v>7</v>
      </c>
      <c r="K4" s="8" t="s">
        <v>8</v>
      </c>
      <c r="L4" s="8" t="s">
        <v>9</v>
      </c>
      <c r="M4" s="8" t="s">
        <v>15</v>
      </c>
    </row>
    <row r="5" spans="1:22" s="11" customFormat="1" ht="12.75" x14ac:dyDescent="0.2">
      <c r="A5" s="10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10">
        <v>7</v>
      </c>
      <c r="H5" s="10">
        <v>8</v>
      </c>
      <c r="I5" s="10">
        <v>9</v>
      </c>
      <c r="J5" s="10">
        <v>10</v>
      </c>
      <c r="K5" s="10">
        <v>11</v>
      </c>
      <c r="L5" s="10">
        <v>12</v>
      </c>
      <c r="M5" s="10">
        <v>13</v>
      </c>
    </row>
    <row r="6" spans="1:22" s="3" customFormat="1" ht="71.25" customHeight="1" x14ac:dyDescent="0.25">
      <c r="A6" s="8">
        <v>1</v>
      </c>
      <c r="B6" s="22" t="s">
        <v>19</v>
      </c>
      <c r="C6" s="19" t="s">
        <v>20</v>
      </c>
      <c r="D6" s="16">
        <v>66</v>
      </c>
      <c r="E6" s="13">
        <v>65435.040000000001</v>
      </c>
      <c r="F6" s="13">
        <v>69300</v>
      </c>
      <c r="G6" s="13">
        <v>73920</v>
      </c>
      <c r="H6" s="13" t="s">
        <v>10</v>
      </c>
      <c r="I6" s="13" t="s">
        <v>10</v>
      </c>
      <c r="J6" s="13">
        <f>(E6+F6+G6)/3</f>
        <v>69551.680000000008</v>
      </c>
      <c r="K6" s="13">
        <f>_xlfn.STDEV.S(E6,F6,G6)</f>
        <v>4248.0752897282782</v>
      </c>
      <c r="L6" s="13">
        <f t="shared" ref="L6" si="0">K6/J6*100</f>
        <v>6.1077968062428942</v>
      </c>
      <c r="M6" s="13">
        <f>E6</f>
        <v>65435.040000000001</v>
      </c>
    </row>
    <row r="7" spans="1:22" s="4" customFormat="1" ht="15.75" hidden="1" x14ac:dyDescent="0.25">
      <c r="A7" s="8">
        <v>3</v>
      </c>
      <c r="B7" s="15"/>
      <c r="C7" s="12"/>
      <c r="D7" s="18"/>
      <c r="E7" s="17"/>
      <c r="F7" s="13"/>
      <c r="G7" s="13"/>
      <c r="H7" s="13"/>
      <c r="I7" s="13"/>
      <c r="J7" s="13"/>
      <c r="K7" s="13"/>
      <c r="L7" s="13"/>
      <c r="M7" s="13"/>
    </row>
    <row r="8" spans="1:22" s="4" customFormat="1" ht="15.75" hidden="1" x14ac:dyDescent="0.25">
      <c r="A8" s="8">
        <v>4</v>
      </c>
      <c r="B8" s="15"/>
      <c r="C8" s="12"/>
      <c r="D8" s="18"/>
      <c r="E8" s="17"/>
      <c r="F8" s="13"/>
      <c r="G8" s="13"/>
      <c r="H8" s="13"/>
      <c r="I8" s="13"/>
      <c r="J8" s="13"/>
      <c r="K8" s="13"/>
      <c r="L8" s="13"/>
      <c r="M8" s="13"/>
    </row>
    <row r="9" spans="1:22" s="4" customFormat="1" ht="15.75" hidden="1" x14ac:dyDescent="0.25">
      <c r="A9" s="8">
        <v>5</v>
      </c>
      <c r="B9" s="15"/>
      <c r="C9" s="12"/>
      <c r="D9" s="18"/>
      <c r="E9" s="17"/>
      <c r="F9" s="13"/>
      <c r="G9" s="13"/>
      <c r="H9" s="13"/>
      <c r="I9" s="13"/>
      <c r="J9" s="13"/>
      <c r="K9" s="13"/>
      <c r="L9" s="13"/>
      <c r="M9" s="13"/>
    </row>
    <row r="10" spans="1:22" s="4" customFormat="1" ht="15.75" hidden="1" x14ac:dyDescent="0.25">
      <c r="A10" s="8">
        <v>7</v>
      </c>
      <c r="B10" s="15"/>
      <c r="C10" s="12"/>
      <c r="D10" s="18"/>
      <c r="E10" s="17"/>
      <c r="F10" s="13"/>
      <c r="G10" s="13"/>
      <c r="H10" s="13"/>
      <c r="I10" s="13"/>
      <c r="J10" s="13"/>
      <c r="K10" s="13"/>
      <c r="L10" s="13"/>
      <c r="M10" s="13"/>
    </row>
    <row r="11" spans="1:22" s="4" customFormat="1" ht="15.75" hidden="1" x14ac:dyDescent="0.25">
      <c r="A11" s="8">
        <v>8</v>
      </c>
      <c r="B11" s="15"/>
      <c r="C11" s="12"/>
      <c r="D11" s="18"/>
      <c r="E11" s="17"/>
      <c r="F11" s="13"/>
      <c r="G11" s="13"/>
      <c r="H11" s="13"/>
      <c r="I11" s="13"/>
      <c r="J11" s="13"/>
      <c r="K11" s="13"/>
      <c r="L11" s="13"/>
      <c r="M11" s="13"/>
    </row>
    <row r="12" spans="1:22" s="4" customFormat="1" ht="15.75" hidden="1" x14ac:dyDescent="0.25">
      <c r="A12" s="8">
        <v>2</v>
      </c>
      <c r="B12" s="15"/>
      <c r="C12" s="12"/>
      <c r="D12" s="18"/>
      <c r="E12" s="13"/>
      <c r="F12" s="13"/>
      <c r="G12" s="13"/>
      <c r="H12" s="13"/>
      <c r="I12" s="13"/>
      <c r="J12" s="13"/>
      <c r="K12" s="13"/>
      <c r="L12" s="13"/>
      <c r="M12" s="13"/>
    </row>
    <row r="13" spans="1:22" s="14" customFormat="1" ht="15.75" x14ac:dyDescent="0.25">
      <c r="A13" s="1"/>
      <c r="B13" s="1"/>
      <c r="C13" s="1"/>
      <c r="D13" s="1"/>
      <c r="E13" s="2">
        <f>SUM(E6:E12)</f>
        <v>65435.040000000001</v>
      </c>
      <c r="F13" s="2">
        <f>SUM(F6:F12)</f>
        <v>69300</v>
      </c>
      <c r="G13" s="2">
        <f>SUM(G6:G12)</f>
        <v>73920</v>
      </c>
      <c r="H13" s="2"/>
      <c r="I13" s="2"/>
      <c r="J13" s="1"/>
      <c r="K13" s="1"/>
      <c r="L13" s="1"/>
      <c r="M13" s="2">
        <f>SUM(M6:M12)</f>
        <v>65435.040000000001</v>
      </c>
    </row>
    <row r="14" spans="1:22" s="4" customFormat="1" ht="15.75" x14ac:dyDescent="0.25">
      <c r="P14" s="6"/>
      <c r="Q14" s="7"/>
    </row>
    <row r="15" spans="1:22" x14ac:dyDescent="0.25">
      <c r="E15" s="6"/>
      <c r="N15" s="6"/>
      <c r="P15" s="6"/>
      <c r="Q15" s="6"/>
      <c r="V15" s="21"/>
    </row>
    <row r="16" spans="1:22" s="4" customFormat="1" ht="15.75" x14ac:dyDescent="0.25">
      <c r="B16" s="4" t="s">
        <v>16</v>
      </c>
      <c r="G16" s="25" t="s">
        <v>17</v>
      </c>
      <c r="H16" s="25"/>
      <c r="I16" s="25"/>
      <c r="J16" s="25"/>
      <c r="N16" s="6"/>
      <c r="P16" s="6"/>
      <c r="Q16" s="7"/>
    </row>
    <row r="21" spans="2:9" x14ac:dyDescent="0.25">
      <c r="I21" s="6"/>
    </row>
    <row r="23" spans="2:9" ht="15.75" x14ac:dyDescent="0.25">
      <c r="B23" s="4" t="s">
        <v>14</v>
      </c>
    </row>
  </sheetData>
  <autoFilter ref="A5:Q13" xr:uid="{00000000-0009-0000-0000-000000000000}">
    <sortState ref="A6:V95">
      <sortCondition sortBy="fontColor" ref="E5:E95" dxfId="0"/>
    </sortState>
  </autoFilter>
  <mergeCells count="3">
    <mergeCell ref="A2:M2"/>
    <mergeCell ref="A1:M1"/>
    <mergeCell ref="G16:J16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2026-03-27T09:25:37Z</dcterms:modified>
</cp:coreProperties>
</file>