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6300" windowHeight="11724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10" i="1"/>
  <c r="J10"/>
  <c r="F10" l="1"/>
  <c r="K10"/>
  <c r="L10"/>
  <c r="L11" l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<sst xmlns="http://schemas.openxmlformats.org/spreadsheetml/2006/main" count="28" uniqueCount="28">
  <si>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</si>
  <si>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</si>
  <si>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</si>
  <si>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</si>
  <si>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</si>
  <si>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</si>
  <si>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</si>
  <si>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</si>
  <si>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</si>
  <si>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</si>
  <si>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</si>
  <si>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</si>
  <si>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&lt;ц&gt; - средн. арифм. величина цены единицы прод-ции, руб.</t>
  </si>
  <si>
    <t>Среднее квадратичное отклонение</t>
  </si>
  <si>
    <t>Ответы на запрос получены от 3 исполнителей.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</si>
  <si>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</si>
  <si>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           , руб. </t>
  </si>
  <si>
    <t xml:space="preserve"> </t>
  </si>
  <si>
    <t>6=3+4+5</t>
  </si>
  <si>
    <t>8 = кол-во ответов ИЦИ</t>
  </si>
  <si>
    <t>9=   /8</t>
  </si>
  <si>
    <t>12=5*7</t>
  </si>
  <si>
    <t>Директор  ГБОУ №102</t>
  </si>
  <si>
    <t>Выборгского района  Санкт-Петербурга</t>
  </si>
  <si>
    <t>Ципляева О.Н.</t>
  </si>
  <si>
    <t>27.02.2026г.</t>
  </si>
  <si>
    <t>Комплект гипсовых моделей растений</t>
  </si>
  <si>
    <t xml:space="preserve"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работ,услуг для обеспечения государственный и муниципальных нужд"  и приказа  Минэкономразвития РФ от 02.10.2013 №567 "Об утверждениии Методических рекомендаций по применению методов определения начальной (максимальной) цены контракта, цены контракта заключаемого с единственным поставщиком (подрядчиком, исполнителем).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</si>
</sst>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Book Antiqu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5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4" fontId="8" fillId="0" borderId="5" xfId="0" applyNumberFormat="1" applyFont="1" applyFill="1" applyBorder="1" applyAlignment="1">
      <alignment horizontal="center" vertical="top" wrapText="1"/>
    </xf>
    <xf numFmtId="10" fontId="8" fillId="0" borderId="5" xfId="0" applyNumberFormat="1" applyFont="1" applyFill="1" applyBorder="1" applyAlignment="1">
      <alignment horizontal="center" vertical="top" wrapText="1"/>
    </xf>
    <xf numFmtId="4" fontId="8" fillId="2" borderId="5" xfId="0" applyNumberFormat="1" applyFont="1" applyFill="1" applyBorder="1" applyAlignment="1">
      <alignment horizontal="center" vertical="top" wrapText="1"/>
    </xf>
    <xf numFmtId="4" fontId="5" fillId="2" borderId="5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4" fontId="4" fillId="0" borderId="0" xfId="0" applyNumberFormat="1" applyFont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horizontal="center" vertical="top" wrapText="1"/>
    </xf>
    <xf numFmtId="4" fontId="0" fillId="0" borderId="0" xfId="0" applyNumberFormat="1" applyAlignment="1">
      <alignment horizontal="center" vertical="top"/>
    </xf>
    <xf numFmtId="0" fontId="11" fillId="0" borderId="0" xfId="0" applyFont="1" applyFill="1" applyAlignment="1">
      <alignment vertical="top"/>
    </xf>
    <xf numFmtId="0" fontId="0" fillId="0" borderId="0" xfId="0" applyFill="1"/>
    <xf numFmtId="0" fontId="11" fillId="0" borderId="0" xfId="0" applyFont="1" applyFill="1"/>
    <xf numFmtId="0" fontId="11" fillId="0" borderId="0" xfId="0" applyFont="1" applyFill="1" applyAlignment="1">
      <alignment horizontal="left"/>
    </xf>
    <xf numFmtId="4" fontId="4" fillId="0" borderId="5" xfId="0" applyNumberFormat="1" applyFont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0" fillId="0" borderId="5" xfId="0" applyFill="1" applyBorder="1" applyAlignment="1">
      <alignment wrapText="1"/>
    </xf>
    <xf numFmtId="2" fontId="11" fillId="0" borderId="5" xfId="0" applyNumberFormat="1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2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1" fillId="0" borderId="5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4" fontId="4" fillId="0" borderId="5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101488</xdr:colOff>
      <xdr:row>7</xdr:row>
      <xdr:rowOff>7370</xdr:rowOff>
    </xdr:from>
    <xdr:to>
      <xdr:col>5</xdr:col>
      <xdr:colOff>659668</xdr:colOff>
      <xdr:row>7</xdr:row>
      <xdr:rowOff>578914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374101" y="1326704"/>
          <a:ext cx="558180" cy="5715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36230</xdr:colOff>
      <xdr:row>7</xdr:row>
      <xdr:rowOff>234837</xdr:rowOff>
    </xdr:from>
    <xdr:to>
      <xdr:col>11</xdr:col>
      <xdr:colOff>781452</xdr:colOff>
      <xdr:row>7</xdr:row>
      <xdr:rowOff>842344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068594" y="1554171"/>
          <a:ext cx="745222" cy="607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219074</xdr:colOff>
      <xdr:row>8</xdr:row>
      <xdr:rowOff>228600</xdr:rowOff>
    </xdr:from>
    <xdr:to>
      <xdr:col>8</xdr:col>
      <xdr:colOff>679963</xdr:colOff>
      <xdr:row>9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01134" y="2694740"/>
          <a:ext cx="460889" cy="461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238125</xdr:rowOff>
    </xdr:from>
    <xdr:to>
      <xdr:col>11</xdr:col>
      <xdr:colOff>609600</xdr:colOff>
      <xdr:row>7</xdr:row>
      <xdr:rowOff>3810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95250</xdr:colOff>
      <xdr:row>10</xdr:row>
      <xdr:rowOff>9525</xdr:rowOff>
    </xdr:from>
    <xdr:to>
      <xdr:col>10</xdr:col>
      <xdr:colOff>609600</xdr:colOff>
      <xdr:row>11</xdr:row>
      <xdr:rowOff>85723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abSelected="1" zoomScale="85" zoomScaleNormal="85" workbookViewId="0">
      <selection activeCell="I10" sqref="I10"/>
    </sheetView>
  </sheetViews>
  <sheetFormatPr defaultRowHeight="14.3"/>
  <cols>
    <col min="1" max="1" width="7" style="12" customWidth="1"/>
    <col min="2" max="2" width="27.75" style="12" customWidth="1"/>
    <col min="3" max="3" width="10.75" style="12" customWidth="1"/>
    <col min="4" max="4" width="11.375" style="12" customWidth="1"/>
    <col min="5" max="5" width="11.5" style="12" customWidth="1"/>
    <col min="6" max="6" width="10.375" style="12" customWidth="1"/>
    <col min="7" max="8" width="9" style="12"/>
    <col min="9" max="9" width="11.625" style="12" customWidth="1"/>
    <col min="10" max="10" width="10.25" style="12" customWidth="1"/>
    <col min="11" max="12" width="11.5" style="12" customWidth="1"/>
    <col min="13" max="13" width="0.125" style="12" customWidth="1"/>
    <col min="14" max="16384" width="9" style="12"/>
  </cols>
  <sheetData>
    <row r="1" spans="1:14">
      <c r="J1" s="32"/>
      <c r="K1" s="32"/>
      <c r="L1" s="32"/>
    </row>
    <row r="2" spans="1:14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4">
      <c r="A3" s="34" t="s">
        <v>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ht="15.65">
      <c r="A4" s="35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4" ht="15.65">
      <c r="A5" s="35" t="s">
        <v>14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4">
      <c r="A6" s="13"/>
      <c r="B6" s="13"/>
      <c r="C6" s="13"/>
      <c r="D6" s="13"/>
      <c r="E6" s="13"/>
      <c r="F6" s="13"/>
      <c r="G6" s="13"/>
      <c r="H6" s="13"/>
      <c r="I6" s="14"/>
      <c r="J6" s="13"/>
      <c r="K6" s="13"/>
      <c r="L6" s="14"/>
    </row>
    <row r="7" spans="1:14">
      <c r="A7" s="36" t="s">
        <v>3</v>
      </c>
      <c r="B7" s="38" t="s">
        <v>4</v>
      </c>
      <c r="C7" s="40" t="s">
        <v>5</v>
      </c>
      <c r="D7" s="41"/>
      <c r="E7" s="41"/>
      <c r="F7" s="42"/>
      <c r="G7" s="38" t="s">
        <v>6</v>
      </c>
      <c r="H7" s="38" t="s">
        <v>7</v>
      </c>
      <c r="I7" s="44" t="s">
        <v>8</v>
      </c>
      <c r="J7" s="44"/>
      <c r="K7" s="44"/>
      <c r="L7" s="3" t="s">
        <v>16</v>
      </c>
    </row>
    <row r="8" spans="1:14" ht="90.35">
      <c r="A8" s="37"/>
      <c r="B8" s="39"/>
      <c r="C8" s="4" t="s">
        <v>9</v>
      </c>
      <c r="D8" s="4" t="s">
        <v>10</v>
      </c>
      <c r="E8" s="4" t="s">
        <v>11</v>
      </c>
      <c r="F8" s="15"/>
      <c r="G8" s="43"/>
      <c r="H8" s="43"/>
      <c r="I8" s="5" t="s">
        <v>12</v>
      </c>
      <c r="J8" s="1" t="s">
        <v>13</v>
      </c>
      <c r="K8" s="2" t="s">
        <v>15</v>
      </c>
      <c r="L8" s="16"/>
    </row>
    <row r="9" spans="1:14" ht="54.35">
      <c r="A9" s="23">
        <v>1</v>
      </c>
      <c r="B9" s="6">
        <v>2</v>
      </c>
      <c r="C9" s="6">
        <v>3</v>
      </c>
      <c r="D9" s="6">
        <v>4</v>
      </c>
      <c r="E9" s="6">
        <v>5</v>
      </c>
      <c r="F9" s="6" t="s">
        <v>18</v>
      </c>
      <c r="G9" s="6">
        <v>7</v>
      </c>
      <c r="H9" s="6" t="s">
        <v>19</v>
      </c>
      <c r="I9" s="24" t="s">
        <v>20</v>
      </c>
      <c r="J9" s="24">
        <v>10</v>
      </c>
      <c r="K9" s="24">
        <v>11</v>
      </c>
      <c r="L9" s="6" t="s">
        <v>21</v>
      </c>
    </row>
    <row r="10" spans="1:14" ht="28.55">
      <c r="A10" s="7">
        <v>8</v>
      </c>
      <c r="B10" s="26" t="s">
        <v>26</v>
      </c>
      <c r="C10" s="27">
        <v>11500</v>
      </c>
      <c r="D10" s="27">
        <v>12650.000000000002</v>
      </c>
      <c r="E10" s="27">
        <v>12075</v>
      </c>
      <c r="F10" s="22">
        <f t="shared" ref="F10" si="0">C10+D10+E10</f>
        <v>36225</v>
      </c>
      <c r="G10" s="28">
        <v>2</v>
      </c>
      <c r="H10" s="7">
        <v>3</v>
      </c>
      <c r="I10" s="8">
        <f t="shared" ref="I10" si="1">AVERAGE(C10:E10)</f>
        <v>12075</v>
      </c>
      <c r="J10" s="8">
        <f t="shared" ref="J10" si="2">STDEV(C10:E10)</f>
        <v>575.00000000002592</v>
      </c>
      <c r="K10" s="9">
        <f t="shared" ref="K10" si="3">J10/I10</f>
        <v>4.7619047619049767E-2</v>
      </c>
      <c r="L10" s="10">
        <f t="shared" ref="L10" si="4">I10*G10</f>
        <v>24150</v>
      </c>
    </row>
    <row r="11" spans="1:14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25"/>
      <c r="L11" s="11">
        <f>SUM(L10:L10)</f>
        <v>24150</v>
      </c>
      <c r="N11" s="17" t="s">
        <v>17</v>
      </c>
    </row>
    <row r="12" spans="1:14">
      <c r="A12" s="13"/>
      <c r="B12" s="13"/>
      <c r="C12" s="13"/>
      <c r="D12" s="13"/>
      <c r="E12" s="13"/>
      <c r="F12" s="13"/>
      <c r="G12" s="13"/>
      <c r="H12" s="13"/>
      <c r="I12" s="14"/>
      <c r="J12" s="13"/>
      <c r="K12" s="13"/>
      <c r="L12" s="14"/>
    </row>
    <row r="13" spans="1:14" s="19" customFormat="1" ht="65.900000000000006" customHeight="1">
      <c r="B13" s="29" t="s">
        <v>27</v>
      </c>
      <c r="C13" s="29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4" s="20" customFormat="1" ht="22.6" customHeight="1">
      <c r="B14" s="21" t="s">
        <v>22</v>
      </c>
      <c r="D14" s="18"/>
      <c r="E14" s="18"/>
      <c r="G14" s="18"/>
    </row>
    <row r="15" spans="1:14" s="20" customFormat="1">
      <c r="B15" s="21" t="s">
        <v>23</v>
      </c>
      <c r="D15" s="18"/>
      <c r="E15" s="18"/>
      <c r="G15" s="18"/>
    </row>
    <row r="16" spans="1:14">
      <c r="B16" s="21" t="s">
        <v>24</v>
      </c>
    </row>
    <row r="17" spans="2:2">
      <c r="B17" s="21" t="s">
        <v>25</v>
      </c>
    </row>
  </sheetData>
  <mergeCells count="13">
    <mergeCell ref="B13:M13"/>
    <mergeCell ref="A11:J11"/>
    <mergeCell ref="J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70866141732283472" right="0.70866141732283472" top="0.55118110236220474" bottom="0.55118110236220474" header="0" footer="0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Наталья</cp:lastModifiedBy>
  <cp:lastPrinted>2026-02-02T08:16:03Z</cp:lastPrinted>
  <dcterms:created xsi:type="dcterms:W3CDTF">2016-09-26T13:34:20Z</dcterms:created>
  <dcterms:modified xsi:type="dcterms:W3CDTF">2026-05-05T05:50:11Z</dcterms:modified>
</cp:coreProperties>
</file>