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3\Отдел закупок\конкурс1\2026\закупки малого объема 2026\90-26-ПЗ Лицензирование медкорпус ЗО\"/>
    </mc:Choice>
  </mc:AlternateContent>
  <bookViews>
    <workbookView xWindow="0" yWindow="0" windowWidth="28800" windowHeight="12435" firstSheet="8" activeTab="8"/>
  </bookViews>
  <sheets>
    <sheet name="НМЦК-п.3.7.1" sheetId="8" r:id="rId1"/>
    <sheet name="Прилож.1 - п.3.7.1" sheetId="9" r:id="rId2"/>
    <sheet name="Прилож.1 - п.3.7.1 -услуги" sheetId="20" r:id="rId3"/>
    <sheet name="НМЦК-п.3.7.2" sheetId="18" r:id="rId4"/>
    <sheet name="Прилож.1 п.3.7.2" sheetId="19" r:id="rId5"/>
    <sheet name="Прилож.1 п.3.7.2 -услуги" sheetId="21" r:id="rId6"/>
    <sheet name="НМЦК-п.3.7.3" sheetId="13" r:id="rId7"/>
    <sheet name="Прилож.1 п.3.7.3" sheetId="11" r:id="rId8"/>
    <sheet name="НМЦК-п.3.7.4" sheetId="15" r:id="rId9"/>
    <sheet name="Прилож.1 п.3.7.4" sheetId="17" r:id="rId10"/>
  </sheets>
  <definedNames>
    <definedName name="_xlnm._FilterDatabase" localSheetId="9" hidden="1">'Прилож.1 п.3.7.4'!$A$11:$P$15</definedName>
  </definedNames>
  <calcPr calcId="152511" iterateCount="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2" i="17" l="1"/>
  <c r="P12" i="17" s="1"/>
  <c r="P14" i="17" s="1"/>
  <c r="B7" i="15" s="1"/>
  <c r="L12" i="17" l="1"/>
  <c r="K12" i="17"/>
  <c r="N12" i="17" s="1"/>
  <c r="N13" i="17" s="1"/>
  <c r="J12" i="17"/>
  <c r="H12" i="17"/>
  <c r="M12" i="17" l="1"/>
  <c r="I14" i="21" l="1"/>
  <c r="I13" i="21"/>
  <c r="I12" i="21"/>
  <c r="I11" i="21"/>
  <c r="I10" i="21"/>
  <c r="I9" i="21"/>
  <c r="I8" i="21"/>
  <c r="K10" i="20"/>
  <c r="K11" i="20"/>
  <c r="K12" i="20"/>
  <c r="K13" i="20"/>
  <c r="K14" i="20"/>
  <c r="K15" i="20"/>
  <c r="K9" i="20"/>
  <c r="L14" i="21"/>
  <c r="K14" i="21"/>
  <c r="N14" i="21" s="1"/>
  <c r="F14" i="21"/>
  <c r="L13" i="21"/>
  <c r="K13" i="21"/>
  <c r="F13" i="21"/>
  <c r="L12" i="21"/>
  <c r="K12" i="21"/>
  <c r="N12" i="21" s="1"/>
  <c r="F12" i="21"/>
  <c r="L11" i="21"/>
  <c r="M11" i="21" s="1"/>
  <c r="K11" i="21"/>
  <c r="F11" i="21"/>
  <c r="L10" i="21"/>
  <c r="K10" i="21"/>
  <c r="N10" i="21" s="1"/>
  <c r="F10" i="21"/>
  <c r="L9" i="21"/>
  <c r="K9" i="21"/>
  <c r="N9" i="21" s="1"/>
  <c r="F9" i="21"/>
  <c r="L8" i="21"/>
  <c r="M8" i="21" s="1"/>
  <c r="K8" i="21"/>
  <c r="N8" i="21"/>
  <c r="N16" i="21" s="1"/>
  <c r="F8" i="21"/>
  <c r="N15" i="20"/>
  <c r="O15" i="20" s="1"/>
  <c r="M15" i="20"/>
  <c r="P15" i="20" s="1"/>
  <c r="H15" i="20"/>
  <c r="N14" i="20"/>
  <c r="O14" i="20" s="1"/>
  <c r="M14" i="20"/>
  <c r="H14" i="20"/>
  <c r="N13" i="20"/>
  <c r="M13" i="20"/>
  <c r="P13" i="20" s="1"/>
  <c r="H13" i="20"/>
  <c r="N12" i="20"/>
  <c r="M12" i="20"/>
  <c r="O12" i="20" s="1"/>
  <c r="H12" i="20"/>
  <c r="N11" i="20"/>
  <c r="M11" i="20"/>
  <c r="O11" i="20" s="1"/>
  <c r="H11" i="20"/>
  <c r="N10" i="20"/>
  <c r="M10" i="20"/>
  <c r="O10" i="20" s="1"/>
  <c r="H10" i="20"/>
  <c r="N9" i="20"/>
  <c r="O9" i="20" s="1"/>
  <c r="M9" i="20"/>
  <c r="P9" i="20" s="1"/>
  <c r="P17" i="20" s="1"/>
  <c r="H9" i="20"/>
  <c r="K14" i="9"/>
  <c r="N14" i="9" s="1"/>
  <c r="H10" i="9"/>
  <c r="K10" i="9"/>
  <c r="N10" i="9" s="1"/>
  <c r="L10" i="9"/>
  <c r="M10" i="9" s="1"/>
  <c r="H11" i="9"/>
  <c r="K11" i="9"/>
  <c r="N11" i="9" s="1"/>
  <c r="L11" i="9"/>
  <c r="H12" i="9"/>
  <c r="K12" i="9"/>
  <c r="N12" i="9" s="1"/>
  <c r="L12" i="9"/>
  <c r="H13" i="9"/>
  <c r="K13" i="9"/>
  <c r="N13" i="9"/>
  <c r="L13" i="9"/>
  <c r="M13" i="9" s="1"/>
  <c r="H14" i="9"/>
  <c r="L14" i="9"/>
  <c r="M14" i="9" s="1"/>
  <c r="H15" i="9"/>
  <c r="K15" i="9"/>
  <c r="N15" i="9"/>
  <c r="L15" i="9"/>
  <c r="M15" i="9" s="1"/>
  <c r="J14" i="19"/>
  <c r="I14" i="19"/>
  <c r="F14" i="19"/>
  <c r="J13" i="19"/>
  <c r="I13" i="19"/>
  <c r="L13" i="19" s="1"/>
  <c r="F13" i="19"/>
  <c r="J12" i="19"/>
  <c r="K12" i="19" s="1"/>
  <c r="I12" i="19"/>
  <c r="F12" i="19"/>
  <c r="J11" i="19"/>
  <c r="I11" i="19"/>
  <c r="L11" i="19" s="1"/>
  <c r="F11" i="19"/>
  <c r="J10" i="19"/>
  <c r="I10" i="19"/>
  <c r="K10" i="19" s="1"/>
  <c r="F10" i="19"/>
  <c r="J9" i="19"/>
  <c r="K9" i="19" s="1"/>
  <c r="I9" i="19"/>
  <c r="L9" i="19" s="1"/>
  <c r="F9" i="19"/>
  <c r="J8" i="19"/>
  <c r="K8" i="19" s="1"/>
  <c r="I8" i="19"/>
  <c r="L8" i="19"/>
  <c r="F8" i="19"/>
  <c r="J11" i="11"/>
  <c r="K11" i="11" s="1"/>
  <c r="J12" i="11"/>
  <c r="J13" i="11"/>
  <c r="J14" i="11"/>
  <c r="K14" i="11"/>
  <c r="J15" i="11"/>
  <c r="J16" i="11"/>
  <c r="I11" i="11"/>
  <c r="L11" i="11"/>
  <c r="N11" i="11" s="1"/>
  <c r="I12" i="11"/>
  <c r="L12" i="11" s="1"/>
  <c r="N12" i="11" s="1"/>
  <c r="I13" i="11"/>
  <c r="L13" i="11" s="1"/>
  <c r="N13" i="11" s="1"/>
  <c r="I14" i="11"/>
  <c r="L14" i="11" s="1"/>
  <c r="N14" i="11" s="1"/>
  <c r="I15" i="11"/>
  <c r="K15" i="11" s="1"/>
  <c r="L15" i="11"/>
  <c r="N15" i="11" s="1"/>
  <c r="I16" i="11"/>
  <c r="K16" i="11" s="1"/>
  <c r="F16" i="11"/>
  <c r="F11" i="11"/>
  <c r="F12" i="11"/>
  <c r="F13" i="11"/>
  <c r="F14" i="11"/>
  <c r="F15" i="11"/>
  <c r="F10" i="11"/>
  <c r="J10" i="11"/>
  <c r="I10" i="11"/>
  <c r="L10" i="11" s="1"/>
  <c r="L9" i="9"/>
  <c r="K9" i="9"/>
  <c r="N9" i="9" s="1"/>
  <c r="N17" i="9" s="1"/>
  <c r="H9" i="9"/>
  <c r="L16" i="11"/>
  <c r="N16" i="11" s="1"/>
  <c r="N11" i="21"/>
  <c r="L12" i="19"/>
  <c r="K11" i="19"/>
  <c r="N13" i="21"/>
  <c r="K13" i="11" l="1"/>
  <c r="K12" i="11"/>
  <c r="K14" i="19"/>
  <c r="M12" i="9"/>
  <c r="O13" i="20"/>
  <c r="M12" i="21"/>
  <c r="M9" i="21"/>
  <c r="M9" i="9"/>
  <c r="P11" i="20"/>
  <c r="P12" i="20"/>
  <c r="M10" i="21"/>
  <c r="M14" i="21"/>
  <c r="P14" i="20"/>
  <c r="P10" i="20"/>
  <c r="L16" i="19"/>
  <c r="M11" i="9"/>
  <c r="M13" i="21"/>
  <c r="L18" i="11"/>
  <c r="N10" i="11"/>
  <c r="N18" i="11" s="1"/>
  <c r="K10" i="11"/>
  <c r="K13" i="19"/>
  <c r="L10" i="19"/>
  <c r="L14" i="19"/>
</calcChain>
</file>

<file path=xl/sharedStrings.xml><?xml version="1.0" encoding="utf-8"?>
<sst xmlns="http://schemas.openxmlformats.org/spreadsheetml/2006/main" count="208" uniqueCount="84">
  <si>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</si>
  <si>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</si>
  <si>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</si>
  <si>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</si>
  <si>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</si>
  <si>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</si>
  <si>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</si>
  <si>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</si>
  <si>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</si>
  <si>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Ответы на запрос получены от ___ поставщиков (подрядчиков, исполнителей).</t>
  </si>
  <si>
    <t>№ п/п</t>
  </si>
  <si>
    <t>Среднее квадратичное отклонение</t>
  </si>
  <si>
    <t>8=3+4+5+6+7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</si>
  <si>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</si>
  <si>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</si>
  <si>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</si>
  <si>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</si>
  <si>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</si>
  <si>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</si>
  <si>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</si>
  <si>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</si>
  <si>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</si>
  <si>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</si>
  <si>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</si>
  <si>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</si>
  <si>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</si>
  <si>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</si>
  <si>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</si>
  <si>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</si>
  <si>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color indexed="8"/>
        <rFont val="Times New Roman"/>
        <family val="1"/>
        <charset val="204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п.3.7.1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</si>
  <si>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</si>
  <si>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</si>
  <si>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Определение и обоснование НМЦК методом сопоставимых рыночных цен (анализ рынка)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</si>
  <si>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</si>
  <si>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</si>
  <si>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</si>
  <si>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</si>
  <si>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</si>
  <si>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</si>
  <si>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</si>
  <si>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</si>
  <si>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</si>
  <si>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</si>
  <si>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</si>
  <si>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</si>
  <si>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ИЦИ №5</t>
  </si>
  <si>
    <t>10 = кол-во ответов ИЦИ</t>
  </si>
  <si>
    <t>8 = кол-во ответов ИЦИ</t>
  </si>
  <si>
    <t>9.1</t>
  </si>
  <si>
    <t>9.2</t>
  </si>
  <si>
    <t>9.3=9.1*9.2</t>
  </si>
  <si>
    <t>Кол-во месяцев оказания услуг, мес.</t>
  </si>
  <si>
    <t>Объем оказываемых услуг, ед.</t>
  </si>
  <si>
    <r>
      <rPr>
        <b/>
        <sz val="12"/>
        <color indexed="8"/>
        <rFont val="Times New Roman"/>
        <family val="1"/>
        <charset val="204"/>
      </rPr>
      <t>v</t>
    </r>
    <r>
      <rPr>
        <b/>
        <sz val="10"/>
        <color indexed="8"/>
        <rFont val="Times New Roman"/>
        <family val="1"/>
        <charset val="204"/>
      </rPr>
      <t xml:space="preserve"> - Объем оказываемых услуг, ед.</t>
    </r>
  </si>
  <si>
    <t>Кол-во оказ-х услуг в течен. месяца, ед/мес.</t>
  </si>
  <si>
    <t>7.1</t>
  </si>
  <si>
    <t>7.2</t>
  </si>
  <si>
    <t>7.3=7.1*7.2</t>
  </si>
  <si>
    <t>11=          /n</t>
  </si>
  <si>
    <t>14=11*9</t>
  </si>
  <si>
    <t>14=11*9.3</t>
  </si>
  <si>
    <t>9=           /n</t>
  </si>
  <si>
    <t>12=9*7</t>
  </si>
  <si>
    <t>12=9*7.3</t>
  </si>
  <si>
    <t>n - кол-во значений, используемых в расчете</t>
  </si>
  <si>
    <t>V - коэф-нт вариации (не должен превышать 33%)</t>
  </si>
  <si>
    <t>Метод сопоставимых рыночных цен (анализ рынка)</t>
  </si>
  <si>
    <t>Начальная (максимальная) цена контракта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посредством применения метода сопоставимых рыночных цен (анализа рынка).</t>
  </si>
  <si>
    <t xml:space="preserve">Начальная (максимальная) цена контракта исходя из наименьшей цены товара, указанной в коммерческом предложении, на основании письма Минфина России  от 08.09.2017г. № 24-01-09/58179.            
</t>
  </si>
  <si>
    <t xml:space="preserve">Начальная (максимальная) цена контракта         
</t>
  </si>
  <si>
    <t>Таблица 1</t>
  </si>
  <si>
    <t>14= 7*13</t>
  </si>
  <si>
    <t>Цена, принимая к расчету, руб</t>
  </si>
  <si>
    <t xml:space="preserve">                  , руб.  (прин. к расчету)</t>
  </si>
  <si>
    <t xml:space="preserve">Оказание консультационных услуг по лицензированию медицинской деятельности в 2026 году
</t>
  </si>
  <si>
    <t>Оказание консультационных услуг по лицензированию медицинской деятельности в 2026 году</t>
  </si>
  <si>
    <t>v - кол-во услуг, Усл.ед.</t>
  </si>
  <si>
    <t>ИО Заместителя директора по организации медицинской деятельности    ______________________      А.Ю. Дорганева</t>
  </si>
  <si>
    <t>Дата подготовки обоснования НМЦК: 22.04.2026</t>
  </si>
  <si>
    <t>Коммерческое предложение 1 (ИЦИ №1) –  вх. № 332 от 22.04.2026г</t>
  </si>
  <si>
    <t>Коммерческое предложение 2 (ИЦИ №2) –  вх. № 333 от 22.04.2026г</t>
  </si>
  <si>
    <t>Коммерческое предложение 3 (ИЦИ №3) –  вх. № 331 от 22.04.2026г</t>
  </si>
  <si>
    <t xml:space="preserve">ИО Заместителя директора по организации медицинской деятельности </t>
  </si>
  <si>
    <t>_____________ А.Ю. Дорганева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</si>
</sst>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0&quot;р.&quot;"/>
  </numFmts>
  <fonts count="42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23" fillId="0" borderId="0"/>
    <xf numFmtId="0" fontId="18" fillId="0" borderId="0"/>
  </cellStyleXfs>
  <cellXfs count="167">
    <xf numFmtId="0" fontId="0" fillId="0" borderId="0" xfId="0"/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4" fontId="24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2" borderId="1" xfId="0" applyFont="1" applyFill="1" applyBorder="1" applyAlignment="1">
      <alignment horizontal="lef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4" fontId="29" fillId="2" borderId="3" xfId="0" applyNumberFormat="1" applyFont="1" applyFill="1" applyBorder="1" applyAlignment="1">
      <alignment vertical="center" wrapText="1"/>
    </xf>
    <xf numFmtId="0" fontId="30" fillId="2" borderId="1" xfId="0" applyFont="1" applyFill="1" applyBorder="1" applyAlignment="1">
      <alignment horizontal="center" vertical="center" wrapText="1"/>
    </xf>
    <xf numFmtId="4" fontId="31" fillId="2" borderId="1" xfId="0" applyNumberFormat="1" applyFont="1" applyFill="1" applyBorder="1" applyAlignment="1">
      <alignment horizontal="center" vertical="center" wrapText="1"/>
    </xf>
    <xf numFmtId="4" fontId="29" fillId="2" borderId="1" xfId="0" applyNumberFormat="1" applyFont="1" applyFill="1" applyBorder="1" applyAlignment="1">
      <alignment horizontal="center" vertical="center" wrapText="1"/>
    </xf>
    <xf numFmtId="4" fontId="29" fillId="0" borderId="2" xfId="0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4" fontId="31" fillId="0" borderId="1" xfId="0" applyNumberFormat="1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top" wrapText="1"/>
    </xf>
    <xf numFmtId="0" fontId="32" fillId="0" borderId="0" xfId="0" applyFont="1"/>
    <xf numFmtId="4" fontId="31" fillId="2" borderId="3" xfId="0" applyNumberFormat="1" applyFont="1" applyFill="1" applyBorder="1" applyAlignment="1">
      <alignment horizontal="center" vertical="center" wrapText="1"/>
    </xf>
    <xf numFmtId="4" fontId="33" fillId="3" borderId="1" xfId="0" applyNumberFormat="1" applyFont="1" applyFill="1" applyBorder="1" applyAlignment="1">
      <alignment horizontal="center" vertical="center" wrapText="1"/>
    </xf>
    <xf numFmtId="4" fontId="34" fillId="3" borderId="1" xfId="0" applyNumberFormat="1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4" fontId="31" fillId="3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9" fontId="30" fillId="2" borderId="1" xfId="0" applyNumberFormat="1" applyFont="1" applyFill="1" applyBorder="1" applyAlignment="1">
      <alignment horizontal="center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4" fontId="31" fillId="2" borderId="1" xfId="0" applyNumberFormat="1" applyFont="1" applyFill="1" applyBorder="1" applyAlignment="1">
      <alignment horizontal="left" vertical="center" wrapText="1"/>
    </xf>
    <xf numFmtId="4" fontId="35" fillId="3" borderId="1" xfId="0" applyNumberFormat="1" applyFont="1" applyFill="1" applyBorder="1" applyAlignment="1">
      <alignment horizontal="center" vertical="center" wrapText="1"/>
    </xf>
    <xf numFmtId="4" fontId="36" fillId="3" borderId="1" xfId="0" applyNumberFormat="1" applyFont="1" applyFill="1" applyBorder="1" applyAlignment="1">
      <alignment horizontal="center" vertical="center" wrapText="1"/>
    </xf>
    <xf numFmtId="4" fontId="37" fillId="0" borderId="6" xfId="0" applyNumberFormat="1" applyFont="1" applyBorder="1" applyAlignment="1">
      <alignment horizontal="right" vertical="center" wrapText="1"/>
    </xf>
    <xf numFmtId="4" fontId="0" fillId="0" borderId="0" xfId="0" applyNumberFormat="1"/>
    <xf numFmtId="1" fontId="24" fillId="0" borderId="0" xfId="0" applyNumberFormat="1" applyFont="1" applyAlignment="1">
      <alignment vertical="center" wrapText="1"/>
    </xf>
    <xf numFmtId="1" fontId="30" fillId="2" borderId="1" xfId="0" applyNumberFormat="1" applyFont="1" applyFill="1" applyBorder="1" applyAlignment="1">
      <alignment horizontal="center" vertical="center" wrapText="1"/>
    </xf>
    <xf numFmtId="1" fontId="36" fillId="2" borderId="1" xfId="0" applyNumberFormat="1" applyFont="1" applyFill="1" applyBorder="1" applyAlignment="1">
      <alignment horizontal="center" vertical="center" wrapText="1"/>
    </xf>
    <xf numFmtId="1" fontId="35" fillId="3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36" fillId="3" borderId="1" xfId="0" applyNumberFormat="1" applyFont="1" applyFill="1" applyBorder="1" applyAlignment="1">
      <alignment horizontal="center" vertical="center" wrapText="1"/>
    </xf>
    <xf numFmtId="1" fontId="30" fillId="0" borderId="1" xfId="0" applyNumberFormat="1" applyFont="1" applyFill="1" applyBorder="1" applyAlignment="1">
      <alignment horizontal="center" vertical="center" wrapText="1"/>
    </xf>
    <xf numFmtId="164" fontId="31" fillId="0" borderId="1" xfId="0" applyNumberFormat="1" applyFont="1" applyFill="1" applyBorder="1" applyAlignment="1">
      <alignment horizontal="center" vertical="center" wrapText="1"/>
    </xf>
    <xf numFmtId="164" fontId="24" fillId="0" borderId="0" xfId="0" applyNumberFormat="1" applyFont="1" applyAlignment="1">
      <alignment vertical="center" wrapText="1"/>
    </xf>
    <xf numFmtId="164" fontId="29" fillId="0" borderId="2" xfId="0" applyNumberFormat="1" applyFont="1" applyFill="1" applyBorder="1" applyAlignment="1">
      <alignment horizontal="center" vertical="top" wrapText="1"/>
    </xf>
    <xf numFmtId="164" fontId="34" fillId="3" borderId="1" xfId="0" applyNumberFormat="1" applyFont="1" applyFill="1" applyBorder="1" applyAlignment="1">
      <alignment horizontal="center" vertical="center" wrapText="1"/>
    </xf>
    <xf numFmtId="164" fontId="37" fillId="0" borderId="7" xfId="0" applyNumberFormat="1" applyFont="1" applyBorder="1" applyAlignment="1">
      <alignment horizontal="right" vertical="center" wrapText="1"/>
    </xf>
    <xf numFmtId="164" fontId="0" fillId="0" borderId="0" xfId="0" applyNumberFormat="1"/>
    <xf numFmtId="10" fontId="24" fillId="0" borderId="0" xfId="0" applyNumberFormat="1" applyFont="1" applyAlignment="1">
      <alignment vertical="center" wrapText="1"/>
    </xf>
    <xf numFmtId="10" fontId="29" fillId="0" borderId="2" xfId="0" applyNumberFormat="1" applyFont="1" applyFill="1" applyBorder="1" applyAlignment="1">
      <alignment horizontal="center" vertical="top" wrapText="1"/>
    </xf>
    <xf numFmtId="10" fontId="31" fillId="0" borderId="1" xfId="0" applyNumberFormat="1" applyFont="1" applyFill="1" applyBorder="1" applyAlignment="1">
      <alignment horizontal="center" vertical="center" wrapText="1"/>
    </xf>
    <xf numFmtId="10" fontId="34" fillId="3" borderId="1" xfId="0" applyNumberFormat="1" applyFont="1" applyFill="1" applyBorder="1" applyAlignment="1">
      <alignment horizontal="center" vertical="center" wrapText="1"/>
    </xf>
    <xf numFmtId="10" fontId="37" fillId="0" borderId="7" xfId="0" applyNumberFormat="1" applyFont="1" applyBorder="1" applyAlignment="1">
      <alignment horizontal="right" vertical="center" wrapText="1"/>
    </xf>
    <xf numFmtId="10" fontId="0" fillId="0" borderId="0" xfId="0" applyNumberFormat="1"/>
    <xf numFmtId="10" fontId="31" fillId="3" borderId="1" xfId="0" applyNumberFormat="1" applyFont="1" applyFill="1" applyBorder="1" applyAlignment="1">
      <alignment horizontal="center" vertical="center" wrapText="1"/>
    </xf>
    <xf numFmtId="10" fontId="37" fillId="0" borderId="6" xfId="0" applyNumberFormat="1" applyFont="1" applyBorder="1" applyAlignment="1">
      <alignment horizontal="right" vertical="center" wrapText="1"/>
    </xf>
    <xf numFmtId="164" fontId="31" fillId="3" borderId="1" xfId="0" applyNumberFormat="1" applyFont="1" applyFill="1" applyBorder="1" applyAlignment="1">
      <alignment horizontal="center" vertical="center" wrapText="1"/>
    </xf>
    <xf numFmtId="164" fontId="37" fillId="0" borderId="6" xfId="0" applyNumberFormat="1" applyFont="1" applyBorder="1" applyAlignment="1">
      <alignment horizontal="right" vertical="center" wrapText="1"/>
    </xf>
    <xf numFmtId="0" fontId="28" fillId="0" borderId="0" xfId="0" applyFont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vertical="center" wrapText="1"/>
    </xf>
    <xf numFmtId="164" fontId="17" fillId="0" borderId="2" xfId="0" applyNumberFormat="1" applyFont="1" applyFill="1" applyBorder="1" applyAlignment="1">
      <alignment horizontal="center" vertical="top" wrapText="1"/>
    </xf>
    <xf numFmtId="0" fontId="26" fillId="2" borderId="1" xfId="0" applyFont="1" applyFill="1" applyBorder="1" applyAlignment="1">
      <alignment horizontal="center" vertical="center" wrapText="1"/>
    </xf>
    <xf numFmtId="165" fontId="27" fillId="2" borderId="1" xfId="0" applyNumberFormat="1" applyFont="1" applyFill="1" applyBorder="1" applyAlignment="1">
      <alignment horizontal="center" vertical="center" wrapText="1"/>
    </xf>
    <xf numFmtId="0" fontId="39" fillId="0" borderId="0" xfId="0" applyFont="1"/>
    <xf numFmtId="0" fontId="13" fillId="0" borderId="0" xfId="0" applyFont="1" applyAlignment="1">
      <alignment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center" wrapText="1"/>
    </xf>
    <xf numFmtId="0" fontId="39" fillId="0" borderId="0" xfId="0" applyFont="1" applyFill="1"/>
    <xf numFmtId="0" fontId="13" fillId="0" borderId="0" xfId="0" applyFont="1" applyFill="1" applyAlignment="1">
      <alignment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164" fontId="21" fillId="0" borderId="6" xfId="0" applyNumberFormat="1" applyFont="1" applyFill="1" applyBorder="1" applyAlignment="1">
      <alignment horizontal="right" vertical="center" wrapText="1"/>
    </xf>
    <xf numFmtId="165" fontId="17" fillId="0" borderId="1" xfId="0" applyNumberFormat="1" applyFont="1" applyFill="1" applyBorder="1" applyAlignment="1">
      <alignment horizontal="center" vertical="center" wrapText="1"/>
    </xf>
    <xf numFmtId="4" fontId="39" fillId="0" borderId="0" xfId="0" applyNumberFormat="1" applyFont="1" applyFill="1"/>
    <xf numFmtId="1" fontId="39" fillId="0" borderId="0" xfId="0" applyNumberFormat="1" applyFont="1" applyFill="1"/>
    <xf numFmtId="164" fontId="39" fillId="0" borderId="0" xfId="0" applyNumberFormat="1" applyFont="1" applyFill="1"/>
    <xf numFmtId="0" fontId="39" fillId="0" borderId="0" xfId="0" applyFont="1" applyFill="1" applyAlignment="1">
      <alignment vertical="center"/>
    </xf>
    <xf numFmtId="0" fontId="39" fillId="0" borderId="1" xfId="0" applyFont="1" applyBorder="1"/>
    <xf numFmtId="4" fontId="22" fillId="0" borderId="1" xfId="0" applyNumberFormat="1" applyFont="1" applyFill="1" applyBorder="1" applyAlignment="1">
      <alignment horizontal="center" vertical="center" wrapText="1"/>
    </xf>
    <xf numFmtId="164" fontId="22" fillId="0" borderId="1" xfId="0" applyNumberFormat="1" applyFont="1" applyFill="1" applyBorder="1" applyAlignment="1">
      <alignment horizontal="center" vertical="center" wrapText="1"/>
    </xf>
    <xf numFmtId="1" fontId="20" fillId="0" borderId="8" xfId="0" applyNumberFormat="1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39" fillId="0" borderId="0" xfId="0" applyFont="1" applyBorder="1"/>
    <xf numFmtId="0" fontId="40" fillId="2" borderId="1" xfId="0" applyFont="1" applyFill="1" applyBorder="1" applyAlignment="1">
      <alignment horizontal="center" vertical="center" wrapText="1"/>
    </xf>
    <xf numFmtId="3" fontId="22" fillId="0" borderId="1" xfId="0" applyNumberFormat="1" applyFont="1" applyFill="1" applyBorder="1" applyAlignment="1">
      <alignment horizontal="center" vertical="center" wrapText="1"/>
    </xf>
    <xf numFmtId="1" fontId="20" fillId="0" borderId="5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left" vertical="center" wrapText="1"/>
    </xf>
    <xf numFmtId="4" fontId="21" fillId="0" borderId="9" xfId="0" applyNumberFormat="1" applyFont="1" applyFill="1" applyBorder="1" applyAlignment="1">
      <alignment horizontal="right" vertical="center" wrapText="1"/>
    </xf>
    <xf numFmtId="0" fontId="20" fillId="0" borderId="1" xfId="0" applyFont="1" applyBorder="1" applyAlignment="1">
      <alignment horizontal="center" vertical="center"/>
    </xf>
    <xf numFmtId="4" fontId="17" fillId="0" borderId="1" xfId="0" applyNumberFormat="1" applyFont="1" applyFill="1" applyBorder="1" applyAlignment="1">
      <alignment horizontal="center" vertical="center" wrapText="1"/>
    </xf>
    <xf numFmtId="4" fontId="17" fillId="0" borderId="1" xfId="0" applyNumberFormat="1" applyFont="1" applyFill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4" fontId="30" fillId="2" borderId="1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41" fillId="0" borderId="9" xfId="0" applyFont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26" fillId="2" borderId="7" xfId="0" applyFont="1" applyFill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4" fontId="37" fillId="0" borderId="5" xfId="0" applyNumberFormat="1" applyFont="1" applyBorder="1" applyAlignment="1">
      <alignment horizontal="right" vertical="center" wrapText="1"/>
    </xf>
    <xf numFmtId="4" fontId="37" fillId="0" borderId="6" xfId="0" applyNumberFormat="1" applyFont="1" applyBorder="1" applyAlignment="1">
      <alignment horizontal="righ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1" fontId="38" fillId="0" borderId="2" xfId="0" applyNumberFormat="1" applyFont="1" applyBorder="1" applyAlignment="1">
      <alignment horizontal="center" vertical="center" wrapText="1"/>
    </xf>
    <xf numFmtId="1" fontId="38" fillId="0" borderId="3" xfId="0" applyNumberFormat="1" applyFont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10" xfId="0" applyFont="1" applyFill="1" applyBorder="1" applyAlignment="1">
      <alignment horizontal="center" vertical="center" wrapText="1"/>
    </xf>
    <xf numFmtId="0" fontId="37" fillId="2" borderId="5" xfId="0" applyFont="1" applyFill="1" applyBorder="1" applyAlignment="1">
      <alignment horizontal="center" vertical="center" wrapText="1"/>
    </xf>
    <xf numFmtId="0" fontId="37" fillId="2" borderId="6" xfId="0" applyFont="1" applyFill="1" applyBorder="1" applyAlignment="1">
      <alignment horizontal="center" vertical="center" wrapText="1"/>
    </xf>
    <xf numFmtId="0" fontId="37" fillId="2" borderId="7" xfId="0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4" xfId="0" applyNumberFormat="1" applyFont="1" applyFill="1" applyBorder="1" applyAlignment="1">
      <alignment horizontal="center" vertical="center" wrapText="1"/>
    </xf>
    <xf numFmtId="4" fontId="37" fillId="0" borderId="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4" fontId="21" fillId="0" borderId="5" xfId="0" applyNumberFormat="1" applyFont="1" applyFill="1" applyBorder="1" applyAlignment="1">
      <alignment horizontal="center" vertical="top" wrapText="1"/>
    </xf>
    <xf numFmtId="4" fontId="21" fillId="0" borderId="6" xfId="0" applyNumberFormat="1" applyFont="1" applyFill="1" applyBorder="1" applyAlignment="1">
      <alignment horizontal="center" vertical="top" wrapText="1"/>
    </xf>
    <xf numFmtId="4" fontId="21" fillId="0" borderId="7" xfId="0" applyNumberFormat="1" applyFont="1" applyFill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40" fillId="0" borderId="5" xfId="0" applyFont="1" applyBorder="1" applyAlignment="1">
      <alignment horizontal="center" vertical="center" wrapText="1"/>
    </xf>
    <xf numFmtId="0" fontId="40" fillId="0" borderId="7" xfId="0" applyFont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1" fontId="17" fillId="0" borderId="2" xfId="0" applyNumberFormat="1" applyFont="1" applyFill="1" applyBorder="1" applyAlignment="1">
      <alignment horizontal="center" vertical="center" wrapText="1"/>
    </xf>
    <xf numFmtId="1" fontId="17" fillId="0" borderId="3" xfId="0" applyNumberFormat="1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vertical="center"/>
    </xf>
    <xf numFmtId="0" fontId="24" fillId="0" borderId="0" xfId="0" applyFont="1" applyAlignment="1">
      <alignment horizontal="left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 wrapText="1"/>
    </xf>
    <xf numFmtId="0" fontId="21" fillId="0" borderId="7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left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4" fontId="21" fillId="0" borderId="14" xfId="0" applyNumberFormat="1" applyFont="1" applyFill="1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1" fontId="13" fillId="0" borderId="5" xfId="0" applyNumberFormat="1" applyFont="1" applyFill="1" applyBorder="1" applyAlignment="1">
      <alignment horizontal="left" vertical="center" wrapText="1"/>
    </xf>
    <xf numFmtId="1" fontId="13" fillId="0" borderId="6" xfId="0" applyNumberFormat="1" applyFont="1" applyFill="1" applyBorder="1" applyAlignment="1">
      <alignment horizontal="left" vertical="center" wrapText="1"/>
    </xf>
    <xf numFmtId="1" fontId="13" fillId="0" borderId="7" xfId="0" applyNumberFormat="1" applyFont="1" applyFill="1" applyBorder="1" applyAlignment="1">
      <alignment horizontal="left" vertical="center" wrapText="1"/>
    </xf>
    <xf numFmtId="4" fontId="13" fillId="0" borderId="1" xfId="0" applyNumberFormat="1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4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6</xdr:row>
      <xdr:rowOff>352425</xdr:rowOff>
    </xdr:from>
    <xdr:to>
      <xdr:col>7</xdr:col>
      <xdr:colOff>561975</xdr:colOff>
      <xdr:row>6</xdr:row>
      <xdr:rowOff>685800</xdr:rowOff>
    </xdr:to>
    <xdr:pic>
      <xdr:nvPicPr>
        <xdr:cNvPr id="153664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100-00004058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010025" y="317182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6</xdr:row>
      <xdr:rowOff>133350</xdr:rowOff>
    </xdr:from>
    <xdr:to>
      <xdr:col>13</xdr:col>
      <xdr:colOff>1047750</xdr:colOff>
      <xdr:row>6</xdr:row>
      <xdr:rowOff>485775</xdr:rowOff>
    </xdr:to>
    <xdr:pic>
      <xdr:nvPicPr>
        <xdr:cNvPr id="153665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100-00004158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52750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6</xdr:row>
      <xdr:rowOff>514350</xdr:rowOff>
    </xdr:from>
    <xdr:to>
      <xdr:col>11</xdr:col>
      <xdr:colOff>866775</xdr:colOff>
      <xdr:row>6</xdr:row>
      <xdr:rowOff>942975</xdr:rowOff>
    </xdr:to>
    <xdr:pic>
      <xdr:nvPicPr>
        <xdr:cNvPr id="153666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100-00004258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33337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6</xdr:row>
      <xdr:rowOff>771525</xdr:rowOff>
    </xdr:from>
    <xdr:to>
      <xdr:col>12</xdr:col>
      <xdr:colOff>704850</xdr:colOff>
      <xdr:row>6</xdr:row>
      <xdr:rowOff>1095375</xdr:rowOff>
    </xdr:to>
    <xdr:pic>
      <xdr:nvPicPr>
        <xdr:cNvPr id="153667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100-00004358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2350" y="35909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7</xdr:row>
      <xdr:rowOff>228600</xdr:rowOff>
    </xdr:from>
    <xdr:to>
      <xdr:col>10</xdr:col>
      <xdr:colOff>485775</xdr:colOff>
      <xdr:row>7</xdr:row>
      <xdr:rowOff>428625</xdr:rowOff>
    </xdr:to>
    <xdr:pic>
      <xdr:nvPicPr>
        <xdr:cNvPr id="153668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100-00004458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15025" y="418147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5</xdr:row>
      <xdr:rowOff>238125</xdr:rowOff>
    </xdr:from>
    <xdr:to>
      <xdr:col>13</xdr:col>
      <xdr:colOff>647700</xdr:colOff>
      <xdr:row>5</xdr:row>
      <xdr:rowOff>571500</xdr:rowOff>
    </xdr:to>
    <xdr:pic>
      <xdr:nvPicPr>
        <xdr:cNvPr id="153669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100-00004558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105775" y="21812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16</xdr:row>
      <xdr:rowOff>9525</xdr:rowOff>
    </xdr:from>
    <xdr:to>
      <xdr:col>12</xdr:col>
      <xdr:colOff>647700</xdr:colOff>
      <xdr:row>16</xdr:row>
      <xdr:rowOff>276225</xdr:rowOff>
    </xdr:to>
    <xdr:pic>
      <xdr:nvPicPr>
        <xdr:cNvPr id="153670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100-00004658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7400925" y="6057900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7</xdr:row>
      <xdr:rowOff>228600</xdr:rowOff>
    </xdr:from>
    <xdr:to>
      <xdr:col>10</xdr:col>
      <xdr:colOff>485775</xdr:colOff>
      <xdr:row>7</xdr:row>
      <xdr:rowOff>228600</xdr:rowOff>
    </xdr:to>
    <xdr:pic>
      <xdr:nvPicPr>
        <xdr:cNvPr id="153671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100-00004758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15025" y="41814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6</xdr:row>
      <xdr:rowOff>352425</xdr:rowOff>
    </xdr:from>
    <xdr:to>
      <xdr:col>7</xdr:col>
      <xdr:colOff>561975</xdr:colOff>
      <xdr:row>6</xdr:row>
      <xdr:rowOff>685800</xdr:rowOff>
    </xdr:to>
    <xdr:pic>
      <xdr:nvPicPr>
        <xdr:cNvPr id="154688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200-0000405C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010025" y="290512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66675</xdr:colOff>
      <xdr:row>6</xdr:row>
      <xdr:rowOff>133350</xdr:rowOff>
    </xdr:from>
    <xdr:to>
      <xdr:col>15</xdr:col>
      <xdr:colOff>1047750</xdr:colOff>
      <xdr:row>6</xdr:row>
      <xdr:rowOff>485775</xdr:rowOff>
    </xdr:to>
    <xdr:pic>
      <xdr:nvPicPr>
        <xdr:cNvPr id="154689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200-0000415C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248775" y="2686050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28575</xdr:colOff>
      <xdr:row>6</xdr:row>
      <xdr:rowOff>514350</xdr:rowOff>
    </xdr:from>
    <xdr:to>
      <xdr:col>13</xdr:col>
      <xdr:colOff>866775</xdr:colOff>
      <xdr:row>6</xdr:row>
      <xdr:rowOff>942975</xdr:rowOff>
    </xdr:to>
    <xdr:pic>
      <xdr:nvPicPr>
        <xdr:cNvPr id="154690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200-0000425C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30670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6</xdr:row>
      <xdr:rowOff>771525</xdr:rowOff>
    </xdr:from>
    <xdr:to>
      <xdr:col>14</xdr:col>
      <xdr:colOff>704850</xdr:colOff>
      <xdr:row>6</xdr:row>
      <xdr:rowOff>1095375</xdr:rowOff>
    </xdr:to>
    <xdr:pic>
      <xdr:nvPicPr>
        <xdr:cNvPr id="154691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200-0000435C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96300" y="33242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47625</xdr:colOff>
      <xdr:row>5</xdr:row>
      <xdr:rowOff>238125</xdr:rowOff>
    </xdr:from>
    <xdr:to>
      <xdr:col>15</xdr:col>
      <xdr:colOff>647700</xdr:colOff>
      <xdr:row>5</xdr:row>
      <xdr:rowOff>571500</xdr:rowOff>
    </xdr:to>
    <xdr:pic>
      <xdr:nvPicPr>
        <xdr:cNvPr id="154692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200-0000445C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229725" y="21812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95250</xdr:colOff>
      <xdr:row>16</xdr:row>
      <xdr:rowOff>9525</xdr:rowOff>
    </xdr:from>
    <xdr:to>
      <xdr:col>14</xdr:col>
      <xdr:colOff>647700</xdr:colOff>
      <xdr:row>16</xdr:row>
      <xdr:rowOff>276225</xdr:rowOff>
    </xdr:to>
    <xdr:pic>
      <xdr:nvPicPr>
        <xdr:cNvPr id="154693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200-0000455C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8524875" y="5791200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219075</xdr:colOff>
      <xdr:row>7</xdr:row>
      <xdr:rowOff>228600</xdr:rowOff>
    </xdr:from>
    <xdr:to>
      <xdr:col>12</xdr:col>
      <xdr:colOff>485775</xdr:colOff>
      <xdr:row>7</xdr:row>
      <xdr:rowOff>428625</xdr:rowOff>
    </xdr:to>
    <xdr:pic>
      <xdr:nvPicPr>
        <xdr:cNvPr id="154694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200-0000465C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38975" y="391477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219075</xdr:colOff>
      <xdr:row>7</xdr:row>
      <xdr:rowOff>228600</xdr:rowOff>
    </xdr:from>
    <xdr:to>
      <xdr:col>12</xdr:col>
      <xdr:colOff>485775</xdr:colOff>
      <xdr:row>7</xdr:row>
      <xdr:rowOff>228600</xdr:rowOff>
    </xdr:to>
    <xdr:pic>
      <xdr:nvPicPr>
        <xdr:cNvPr id="154695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200-0000475C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38975" y="39147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447675</xdr:rowOff>
    </xdr:from>
    <xdr:to>
      <xdr:col>5</xdr:col>
      <xdr:colOff>523875</xdr:colOff>
      <xdr:row>5</xdr:row>
      <xdr:rowOff>733425</xdr:rowOff>
    </xdr:to>
    <xdr:pic>
      <xdr:nvPicPr>
        <xdr:cNvPr id="155704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400-00003860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241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155705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400-00003960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29908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155706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400-00003A60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2480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155707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400-00003B60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7719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155708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400-00003C60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84797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155709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400-00003D60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54355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155710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400-00003E60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194310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447675</xdr:rowOff>
    </xdr:from>
    <xdr:to>
      <xdr:col>5</xdr:col>
      <xdr:colOff>523875</xdr:colOff>
      <xdr:row>5</xdr:row>
      <xdr:rowOff>733425</xdr:rowOff>
    </xdr:to>
    <xdr:pic>
      <xdr:nvPicPr>
        <xdr:cNvPr id="156728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500-0000386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527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514350</xdr:rowOff>
    </xdr:from>
    <xdr:to>
      <xdr:col>11</xdr:col>
      <xdr:colOff>866775</xdr:colOff>
      <xdr:row>5</xdr:row>
      <xdr:rowOff>942975</xdr:rowOff>
    </xdr:to>
    <xdr:pic>
      <xdr:nvPicPr>
        <xdr:cNvPr id="156729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500-0000396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30194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771525</xdr:rowOff>
    </xdr:from>
    <xdr:to>
      <xdr:col>12</xdr:col>
      <xdr:colOff>704850</xdr:colOff>
      <xdr:row>5</xdr:row>
      <xdr:rowOff>1095375</xdr:rowOff>
    </xdr:to>
    <xdr:pic>
      <xdr:nvPicPr>
        <xdr:cNvPr id="156730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500-00003A6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96300" y="32766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257175</xdr:colOff>
      <xdr:row>6</xdr:row>
      <xdr:rowOff>161925</xdr:rowOff>
    </xdr:from>
    <xdr:to>
      <xdr:col>10</xdr:col>
      <xdr:colOff>523875</xdr:colOff>
      <xdr:row>6</xdr:row>
      <xdr:rowOff>314325</xdr:rowOff>
    </xdr:to>
    <xdr:pic>
      <xdr:nvPicPr>
        <xdr:cNvPr id="156731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500-00003B6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77075" y="380047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95250</xdr:colOff>
      <xdr:row>5</xdr:row>
      <xdr:rowOff>371475</xdr:rowOff>
    </xdr:from>
    <xdr:to>
      <xdr:col>13</xdr:col>
      <xdr:colOff>923925</xdr:colOff>
      <xdr:row>5</xdr:row>
      <xdr:rowOff>800100</xdr:rowOff>
    </xdr:to>
    <xdr:pic>
      <xdr:nvPicPr>
        <xdr:cNvPr id="156732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500-00003C6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277350" y="2876550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304800</xdr:colOff>
      <xdr:row>15</xdr:row>
      <xdr:rowOff>9525</xdr:rowOff>
    </xdr:from>
    <xdr:to>
      <xdr:col>12</xdr:col>
      <xdr:colOff>295275</xdr:colOff>
      <xdr:row>15</xdr:row>
      <xdr:rowOff>333375</xdr:rowOff>
    </xdr:to>
    <xdr:pic>
      <xdr:nvPicPr>
        <xdr:cNvPr id="156733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500-00003D6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7858125" y="55721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190500</xdr:colOff>
      <xdr:row>4</xdr:row>
      <xdr:rowOff>238125</xdr:rowOff>
    </xdr:from>
    <xdr:to>
      <xdr:col>13</xdr:col>
      <xdr:colOff>647700</xdr:colOff>
      <xdr:row>4</xdr:row>
      <xdr:rowOff>495300</xdr:rowOff>
    </xdr:to>
    <xdr:pic>
      <xdr:nvPicPr>
        <xdr:cNvPr id="156734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500-00003E6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372600" y="197167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157768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700-00004868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157769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700-00004968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157770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700-00004A68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157771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700-00004B68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157772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700-00004C68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157773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700-00004D68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157774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700-00004E68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157775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700-00004F68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157776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700-00005068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133350</xdr:colOff>
      <xdr:row>9</xdr:row>
      <xdr:rowOff>285750</xdr:rowOff>
    </xdr:from>
    <xdr:to>
      <xdr:col>7</xdr:col>
      <xdr:colOff>514350</xdr:colOff>
      <xdr:row>9</xdr:row>
      <xdr:rowOff>571500</xdr:rowOff>
    </xdr:to>
    <xdr:pic>
      <xdr:nvPicPr>
        <xdr:cNvPr id="160740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A00-0000E473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857875" y="29622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9</xdr:row>
      <xdr:rowOff>514350</xdr:rowOff>
    </xdr:from>
    <xdr:to>
      <xdr:col>11</xdr:col>
      <xdr:colOff>866775</xdr:colOff>
      <xdr:row>9</xdr:row>
      <xdr:rowOff>942975</xdr:rowOff>
    </xdr:to>
    <xdr:pic>
      <xdr:nvPicPr>
        <xdr:cNvPr id="160741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A00-0000E573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34425" y="31908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76200</xdr:colOff>
      <xdr:row>9</xdr:row>
      <xdr:rowOff>771525</xdr:rowOff>
    </xdr:from>
    <xdr:to>
      <xdr:col>12</xdr:col>
      <xdr:colOff>714375</xdr:colOff>
      <xdr:row>9</xdr:row>
      <xdr:rowOff>1095375</xdr:rowOff>
    </xdr:to>
    <xdr:pic>
      <xdr:nvPicPr>
        <xdr:cNvPr id="160742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A00-0000E673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8350" y="34480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257175</xdr:colOff>
      <xdr:row>10</xdr:row>
      <xdr:rowOff>161925</xdr:rowOff>
    </xdr:from>
    <xdr:to>
      <xdr:col>10</xdr:col>
      <xdr:colOff>523875</xdr:colOff>
      <xdr:row>10</xdr:row>
      <xdr:rowOff>314325</xdr:rowOff>
    </xdr:to>
    <xdr:pic>
      <xdr:nvPicPr>
        <xdr:cNvPr id="160743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A00-0000E773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229600" y="39719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57150</xdr:colOff>
      <xdr:row>9</xdr:row>
      <xdr:rowOff>76200</xdr:rowOff>
    </xdr:from>
    <xdr:to>
      <xdr:col>13</xdr:col>
      <xdr:colOff>742950</xdr:colOff>
      <xdr:row>9</xdr:row>
      <xdr:rowOff>428625</xdr:rowOff>
    </xdr:to>
    <xdr:pic>
      <xdr:nvPicPr>
        <xdr:cNvPr id="160744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A00-0000E873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391775" y="27527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38099</xdr:colOff>
      <xdr:row>8</xdr:row>
      <xdr:rowOff>257175</xdr:rowOff>
    </xdr:from>
    <xdr:to>
      <xdr:col>13</xdr:col>
      <xdr:colOff>529166</xdr:colOff>
      <xdr:row>8</xdr:row>
      <xdr:rowOff>533400</xdr:rowOff>
    </xdr:to>
    <xdr:pic>
      <xdr:nvPicPr>
        <xdr:cNvPr id="160746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A00-0000EA73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115549" y="2600325"/>
          <a:ext cx="491067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104775</xdr:colOff>
      <xdr:row>9</xdr:row>
      <xdr:rowOff>295275</xdr:rowOff>
    </xdr:from>
    <xdr:to>
      <xdr:col>7</xdr:col>
      <xdr:colOff>485775</xdr:colOff>
      <xdr:row>9</xdr:row>
      <xdr:rowOff>581025</xdr:rowOff>
    </xdr:to>
    <xdr:pic>
      <xdr:nvPicPr>
        <xdr:cNvPr id="160747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A00-0000EB73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829300" y="297180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0</xdr:colOff>
      <xdr:row>13</xdr:row>
      <xdr:rowOff>0</xdr:rowOff>
    </xdr:to>
    <xdr:pic>
      <xdr:nvPicPr>
        <xdr:cNvPr id="160748" name="Рисунок 11">
          <a:extLst>
            <a:ext uri="{FF2B5EF4-FFF2-40B4-BE49-F238E27FC236}">
              <a16:creationId xmlns="" xmlns:a16="http://schemas.microsoft.com/office/drawing/2014/main" id="{00000000-0008-0000-0A00-0000EC730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57054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0</xdr:colOff>
      <xdr:row>13</xdr:row>
      <xdr:rowOff>0</xdr:rowOff>
    </xdr:to>
    <xdr:pic>
      <xdr:nvPicPr>
        <xdr:cNvPr id="160749" name="Рисунок 13">
          <a:extLst>
            <a:ext uri="{FF2B5EF4-FFF2-40B4-BE49-F238E27FC236}">
              <a16:creationId xmlns="" xmlns:a16="http://schemas.microsoft.com/office/drawing/2014/main" id="{00000000-0008-0000-0A00-0000ED730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57054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0</xdr:colOff>
      <xdr:row>13</xdr:row>
      <xdr:rowOff>0</xdr:rowOff>
    </xdr:to>
    <xdr:pic>
      <xdr:nvPicPr>
        <xdr:cNvPr id="160750" name="Рисунок 14">
          <a:extLst>
            <a:ext uri="{FF2B5EF4-FFF2-40B4-BE49-F238E27FC236}">
              <a16:creationId xmlns="" xmlns:a16="http://schemas.microsoft.com/office/drawing/2014/main" id="{00000000-0008-0000-0A00-0000EE730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57054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13</xdr:row>
      <xdr:rowOff>0</xdr:rowOff>
    </xdr:from>
    <xdr:to>
      <xdr:col>2</xdr:col>
      <xdr:colOff>609600</xdr:colOff>
      <xdr:row>13</xdr:row>
      <xdr:rowOff>0</xdr:rowOff>
    </xdr:to>
    <xdr:pic>
      <xdr:nvPicPr>
        <xdr:cNvPr id="160751" name="Рисунок 15">
          <a:extLst>
            <a:ext uri="{FF2B5EF4-FFF2-40B4-BE49-F238E27FC236}">
              <a16:creationId xmlns="" xmlns:a16="http://schemas.microsoft.com/office/drawing/2014/main" id="{00000000-0008-0000-0A00-0000EF730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57054750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200025</xdr:colOff>
      <xdr:row>13</xdr:row>
      <xdr:rowOff>0</xdr:rowOff>
    </xdr:from>
    <xdr:to>
      <xdr:col>2</xdr:col>
      <xdr:colOff>609600</xdr:colOff>
      <xdr:row>13</xdr:row>
      <xdr:rowOff>0</xdr:rowOff>
    </xdr:to>
    <xdr:pic>
      <xdr:nvPicPr>
        <xdr:cNvPr id="160752" name="Рисунок 16">
          <a:extLst>
            <a:ext uri="{FF2B5EF4-FFF2-40B4-BE49-F238E27FC236}">
              <a16:creationId xmlns="" xmlns:a16="http://schemas.microsoft.com/office/drawing/2014/main" id="{00000000-0008-0000-0A00-0000F0730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57054750"/>
          <a:ext cx="409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247650</xdr:colOff>
      <xdr:row>13</xdr:row>
      <xdr:rowOff>0</xdr:rowOff>
    </xdr:to>
    <xdr:pic>
      <xdr:nvPicPr>
        <xdr:cNvPr id="160753" name="Рисунок 17">
          <a:extLst>
            <a:ext uri="{FF2B5EF4-FFF2-40B4-BE49-F238E27FC236}">
              <a16:creationId xmlns="" xmlns:a16="http://schemas.microsoft.com/office/drawing/2014/main" id="{00000000-0008-0000-0A00-0000F1730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57054750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11</xdr:col>
      <xdr:colOff>295275</xdr:colOff>
      <xdr:row>12</xdr:row>
      <xdr:rowOff>66675</xdr:rowOff>
    </xdr:from>
    <xdr:ext cx="866775" cy="323850"/>
    <xdr:pic>
      <xdr:nvPicPr>
        <xdr:cNvPr id="16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A00-0000E973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8667750" y="592455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15</xdr:col>
      <xdr:colOff>85725</xdr:colOff>
      <xdr:row>9</xdr:row>
      <xdr:rowOff>171450</xdr:rowOff>
    </xdr:from>
    <xdr:to>
      <xdr:col>15</xdr:col>
      <xdr:colOff>771525</xdr:colOff>
      <xdr:row>9</xdr:row>
      <xdr:rowOff>523875</xdr:rowOff>
    </xdr:to>
    <xdr:pic>
      <xdr:nvPicPr>
        <xdr:cNvPr id="18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A00-0000E873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763375" y="339090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15</xdr:col>
      <xdr:colOff>38100</xdr:colOff>
      <xdr:row>8</xdr:row>
      <xdr:rowOff>228600</xdr:rowOff>
    </xdr:from>
    <xdr:ext cx="457200" cy="257175"/>
    <xdr:pic>
      <xdr:nvPicPr>
        <xdr:cNvPr id="19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A00-0000EA73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715750" y="25717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16"/>
  <sheetViews>
    <sheetView zoomScaleNormal="100" workbookViewId="0">
      <selection activeCell="F6" sqref="F6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5.5" customHeight="1" x14ac:dyDescent="0.25">
      <c r="A1" s="111" t="s">
        <v>27</v>
      </c>
      <c r="B1" s="111"/>
    </row>
    <row r="2" spans="1:2" ht="54.75" customHeight="1" x14ac:dyDescent="0.25">
      <c r="A2" s="111"/>
      <c r="B2" s="111"/>
    </row>
    <row r="3" spans="1:2" ht="15.75" x14ac:dyDescent="0.25">
      <c r="A3" s="112" t="s">
        <v>0</v>
      </c>
      <c r="B3" s="112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242.25" customHeight="1" x14ac:dyDescent="0.25">
      <c r="A6" s="5" t="s">
        <v>2</v>
      </c>
      <c r="B6" s="5" t="s">
        <v>29</v>
      </c>
    </row>
    <row r="7" spans="1:2" ht="91.5" customHeight="1" x14ac:dyDescent="0.25">
      <c r="A7" s="5" t="s">
        <v>37</v>
      </c>
      <c r="B7" s="6" t="s">
        <v>13</v>
      </c>
    </row>
    <row r="8" spans="1:2" ht="29.25" customHeight="1" x14ac:dyDescent="0.25">
      <c r="A8" s="113" t="s">
        <v>3</v>
      </c>
      <c r="B8" s="114"/>
    </row>
    <row r="9" spans="1:2" ht="15.75" x14ac:dyDescent="0.25">
      <c r="A9" s="7"/>
      <c r="B9" s="7"/>
    </row>
    <row r="10" spans="1:2" ht="15.75" x14ac:dyDescent="0.25">
      <c r="A10" s="115" t="s">
        <v>4</v>
      </c>
      <c r="B10" s="115"/>
    </row>
    <row r="11" spans="1:2" ht="15.75" x14ac:dyDescent="0.25">
      <c r="A11" s="7"/>
      <c r="B11" s="7"/>
    </row>
    <row r="12" spans="1:2" ht="15.75" x14ac:dyDescent="0.25">
      <c r="A12" s="9" t="s">
        <v>8</v>
      </c>
      <c r="B12" s="9" t="s">
        <v>5</v>
      </c>
    </row>
    <row r="13" spans="1:2" ht="15.75" x14ac:dyDescent="0.25">
      <c r="A13" s="7"/>
      <c r="B13" s="7"/>
    </row>
    <row r="14" spans="1:2" ht="15.75" x14ac:dyDescent="0.25">
      <c r="A14" s="10" t="s">
        <v>6</v>
      </c>
      <c r="B14" s="7"/>
    </row>
    <row r="15" spans="1:2" ht="15.75" x14ac:dyDescent="0.25">
      <c r="A15" s="11"/>
      <c r="B15" s="7"/>
    </row>
    <row r="16" spans="1:2" ht="29.25" customHeight="1" x14ac:dyDescent="0.25">
      <c r="A16" s="110" t="s">
        <v>7</v>
      </c>
      <c r="B16" s="110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18"/>
  <sheetViews>
    <sheetView zoomScaleNormal="100" workbookViewId="0">
      <selection activeCell="B19" sqref="B19"/>
    </sheetView>
  </sheetViews>
  <sheetFormatPr defaultRowHeight="15" x14ac:dyDescent="0.25"/>
  <cols>
    <col min="1" max="1" width="3.5703125" style="51" customWidth="1"/>
    <col min="2" max="2" width="17.42578125" customWidth="1"/>
    <col min="3" max="3" width="7.28515625" customWidth="1"/>
    <col min="4" max="4" width="7.42578125" customWidth="1"/>
    <col min="5" max="5" width="7.5703125" customWidth="1"/>
    <col min="6" max="6" width="7.7109375" customWidth="1"/>
    <col min="7" max="7" width="7.42578125" customWidth="1"/>
    <col min="8" max="8" width="9.7109375" customWidth="1"/>
    <col min="9" max="9" width="8.42578125" customWidth="1"/>
    <col min="10" max="10" width="8.85546875" customWidth="1"/>
    <col min="11" max="11" width="11" customWidth="1"/>
    <col min="12" max="12" width="13.140625" customWidth="1"/>
    <col min="13" max="13" width="11.28515625" style="59" customWidth="1"/>
    <col min="14" max="14" width="16.140625" customWidth="1"/>
  </cols>
  <sheetData>
    <row r="1" spans="1:14" ht="22.5" customHeight="1" x14ac:dyDescent="0.25">
      <c r="A1" s="117" t="s">
        <v>32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</row>
    <row r="2" spans="1:14" ht="43.5" customHeight="1" x14ac:dyDescent="0.25">
      <c r="A2" s="116" t="s">
        <v>20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</row>
    <row r="3" spans="1:14" ht="49.5" customHeight="1" x14ac:dyDescent="0.25">
      <c r="A3" s="121" t="s">
        <v>35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4" ht="22.5" customHeight="1" x14ac:dyDescent="0.25">
      <c r="A4" s="121" t="s">
        <v>9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</row>
    <row r="5" spans="1:14" x14ac:dyDescent="0.25">
      <c r="A5" s="47"/>
      <c r="B5" s="1"/>
      <c r="C5" s="1"/>
      <c r="D5" s="1"/>
      <c r="E5" s="1"/>
      <c r="F5" s="1"/>
      <c r="G5" s="1"/>
      <c r="H5" s="1"/>
      <c r="I5" s="1"/>
      <c r="J5" s="1"/>
      <c r="K5" s="13"/>
      <c r="L5" s="1"/>
      <c r="M5" s="55"/>
      <c r="N5" s="13"/>
    </row>
    <row r="6" spans="1:14" ht="69" customHeight="1" x14ac:dyDescent="0.25">
      <c r="A6" s="122" t="s">
        <v>10</v>
      </c>
      <c r="B6" s="124" t="s">
        <v>15</v>
      </c>
      <c r="C6" s="126" t="s">
        <v>43</v>
      </c>
      <c r="D6" s="127"/>
      <c r="E6" s="127"/>
      <c r="F6" s="127"/>
      <c r="G6" s="127"/>
      <c r="H6" s="128"/>
      <c r="I6" s="124" t="s">
        <v>16</v>
      </c>
      <c r="J6" s="124" t="s">
        <v>17</v>
      </c>
      <c r="K6" s="120" t="s">
        <v>14</v>
      </c>
      <c r="L6" s="120"/>
      <c r="M6" s="120"/>
      <c r="N6" s="14" t="s">
        <v>26</v>
      </c>
    </row>
    <row r="7" spans="1:14" ht="89.25" x14ac:dyDescent="0.25">
      <c r="A7" s="123"/>
      <c r="B7" s="125"/>
      <c r="C7" s="35" t="s">
        <v>40</v>
      </c>
      <c r="D7" s="35" t="s">
        <v>41</v>
      </c>
      <c r="E7" s="35" t="s">
        <v>42</v>
      </c>
      <c r="F7" s="35" t="s">
        <v>44</v>
      </c>
      <c r="G7" s="35" t="s">
        <v>45</v>
      </c>
      <c r="H7" s="15"/>
      <c r="I7" s="129"/>
      <c r="J7" s="129"/>
      <c r="K7" s="20" t="s">
        <v>18</v>
      </c>
      <c r="L7" s="23" t="s">
        <v>11</v>
      </c>
      <c r="M7" s="56" t="s">
        <v>19</v>
      </c>
      <c r="N7" s="16"/>
    </row>
    <row r="8" spans="1:14" ht="54" x14ac:dyDescent="0.25">
      <c r="A8" s="48">
        <v>1</v>
      </c>
      <c r="B8" s="48">
        <v>2</v>
      </c>
      <c r="C8" s="48">
        <v>3</v>
      </c>
      <c r="D8" s="48">
        <v>4</v>
      </c>
      <c r="E8" s="48">
        <v>5</v>
      </c>
      <c r="F8" s="48">
        <v>6</v>
      </c>
      <c r="G8" s="48">
        <v>7</v>
      </c>
      <c r="H8" s="48" t="s">
        <v>12</v>
      </c>
      <c r="I8" s="48">
        <v>9</v>
      </c>
      <c r="J8" s="48" t="s">
        <v>46</v>
      </c>
      <c r="K8" s="53" t="s">
        <v>58</v>
      </c>
      <c r="L8" s="53">
        <v>12</v>
      </c>
      <c r="M8" s="53">
        <v>13</v>
      </c>
      <c r="N8" s="48" t="s">
        <v>59</v>
      </c>
    </row>
    <row r="9" spans="1:14" x14ac:dyDescent="0.25">
      <c r="A9" s="49">
        <v>1</v>
      </c>
      <c r="B9" s="42"/>
      <c r="C9" s="18"/>
      <c r="D9" s="18"/>
      <c r="E9" s="18"/>
      <c r="F9" s="18"/>
      <c r="G9" s="18"/>
      <c r="H9" s="41">
        <f t="shared" ref="H9:H15" si="0">C9+D9+E9+F9+G9</f>
        <v>0</v>
      </c>
      <c r="I9" s="18"/>
      <c r="J9" s="18"/>
      <c r="K9" s="22" t="e">
        <f t="shared" ref="K9:K15" si="1">AVERAGE(C9:G9)</f>
        <v>#DIV/0!</v>
      </c>
      <c r="L9" s="22" t="e">
        <f t="shared" ref="L9:L15" si="2">STDEV(C9:G9)</f>
        <v>#DIV/0!</v>
      </c>
      <c r="M9" s="54" t="e">
        <f>L9/K9</f>
        <v>#DIV/0!</v>
      </c>
      <c r="N9" s="18" t="e">
        <f>K9*I9</f>
        <v>#DIV/0!</v>
      </c>
    </row>
    <row r="10" spans="1:14" x14ac:dyDescent="0.25">
      <c r="A10" s="49">
        <v>2</v>
      </c>
      <c r="B10" s="42"/>
      <c r="C10" s="18"/>
      <c r="D10" s="18"/>
      <c r="E10" s="18"/>
      <c r="F10" s="18"/>
      <c r="G10" s="18"/>
      <c r="H10" s="41">
        <f t="shared" si="0"/>
        <v>0</v>
      </c>
      <c r="I10" s="18"/>
      <c r="J10" s="18"/>
      <c r="K10" s="22" t="e">
        <f t="shared" si="1"/>
        <v>#DIV/0!</v>
      </c>
      <c r="L10" s="22" t="e">
        <f t="shared" si="2"/>
        <v>#DIV/0!</v>
      </c>
      <c r="M10" s="54" t="e">
        <f t="shared" ref="M10:M15" si="3">L10/K10</f>
        <v>#DIV/0!</v>
      </c>
      <c r="N10" s="18" t="e">
        <f t="shared" ref="N10:N15" si="4">K10*I10</f>
        <v>#DIV/0!</v>
      </c>
    </row>
    <row r="11" spans="1:14" x14ac:dyDescent="0.25">
      <c r="A11" s="49">
        <v>3</v>
      </c>
      <c r="B11" s="42"/>
      <c r="C11" s="18"/>
      <c r="D11" s="18"/>
      <c r="E11" s="18"/>
      <c r="F11" s="18"/>
      <c r="G11" s="18"/>
      <c r="H11" s="41">
        <f t="shared" si="0"/>
        <v>0</v>
      </c>
      <c r="I11" s="18"/>
      <c r="J11" s="18"/>
      <c r="K11" s="22" t="e">
        <f t="shared" si="1"/>
        <v>#DIV/0!</v>
      </c>
      <c r="L11" s="22" t="e">
        <f t="shared" si="2"/>
        <v>#DIV/0!</v>
      </c>
      <c r="M11" s="54" t="e">
        <f t="shared" si="3"/>
        <v>#DIV/0!</v>
      </c>
      <c r="N11" s="18" t="e">
        <f t="shared" si="4"/>
        <v>#DIV/0!</v>
      </c>
    </row>
    <row r="12" spans="1:14" x14ac:dyDescent="0.25">
      <c r="A12" s="49">
        <v>4</v>
      </c>
      <c r="B12" s="42"/>
      <c r="C12" s="18"/>
      <c r="D12" s="18"/>
      <c r="E12" s="18"/>
      <c r="F12" s="18"/>
      <c r="G12" s="18"/>
      <c r="H12" s="41">
        <f t="shared" si="0"/>
        <v>0</v>
      </c>
      <c r="I12" s="18"/>
      <c r="J12" s="18"/>
      <c r="K12" s="22" t="e">
        <f t="shared" si="1"/>
        <v>#DIV/0!</v>
      </c>
      <c r="L12" s="22" t="e">
        <f t="shared" si="2"/>
        <v>#DIV/0!</v>
      </c>
      <c r="M12" s="54" t="e">
        <f t="shared" si="3"/>
        <v>#DIV/0!</v>
      </c>
      <c r="N12" s="18" t="e">
        <f t="shared" si="4"/>
        <v>#DIV/0!</v>
      </c>
    </row>
    <row r="13" spans="1:14" x14ac:dyDescent="0.25">
      <c r="A13" s="49">
        <v>5</v>
      </c>
      <c r="B13" s="42"/>
      <c r="C13" s="18"/>
      <c r="D13" s="18"/>
      <c r="E13" s="18"/>
      <c r="F13" s="18"/>
      <c r="G13" s="18"/>
      <c r="H13" s="41">
        <f t="shared" si="0"/>
        <v>0</v>
      </c>
      <c r="I13" s="18"/>
      <c r="J13" s="18"/>
      <c r="K13" s="22" t="e">
        <f t="shared" si="1"/>
        <v>#DIV/0!</v>
      </c>
      <c r="L13" s="22" t="e">
        <f t="shared" si="2"/>
        <v>#DIV/0!</v>
      </c>
      <c r="M13" s="54" t="e">
        <f t="shared" si="3"/>
        <v>#DIV/0!</v>
      </c>
      <c r="N13" s="18" t="e">
        <f t="shared" si="4"/>
        <v>#DIV/0!</v>
      </c>
    </row>
    <row r="14" spans="1:14" x14ac:dyDescent="0.25">
      <c r="A14" s="49">
        <v>7</v>
      </c>
      <c r="B14" s="42"/>
      <c r="C14" s="18"/>
      <c r="D14" s="18"/>
      <c r="E14" s="18"/>
      <c r="F14" s="18"/>
      <c r="G14" s="18"/>
      <c r="H14" s="41">
        <f t="shared" si="0"/>
        <v>0</v>
      </c>
      <c r="I14" s="18"/>
      <c r="J14" s="18"/>
      <c r="K14" s="22" t="e">
        <f t="shared" si="1"/>
        <v>#DIV/0!</v>
      </c>
      <c r="L14" s="22" t="e">
        <f t="shared" si="2"/>
        <v>#DIV/0!</v>
      </c>
      <c r="M14" s="54" t="e">
        <f t="shared" si="3"/>
        <v>#DIV/0!</v>
      </c>
      <c r="N14" s="18" t="e">
        <f t="shared" si="4"/>
        <v>#DIV/0!</v>
      </c>
    </row>
    <row r="15" spans="1:14" x14ac:dyDescent="0.25">
      <c r="A15" s="49">
        <v>8</v>
      </c>
      <c r="B15" s="42"/>
      <c r="C15" s="18"/>
      <c r="D15" s="18"/>
      <c r="E15" s="18"/>
      <c r="F15" s="18"/>
      <c r="G15" s="18"/>
      <c r="H15" s="41">
        <f t="shared" si="0"/>
        <v>0</v>
      </c>
      <c r="I15" s="18"/>
      <c r="J15" s="18"/>
      <c r="K15" s="22" t="e">
        <f t="shared" si="1"/>
        <v>#DIV/0!</v>
      </c>
      <c r="L15" s="22" t="e">
        <f t="shared" si="2"/>
        <v>#DIV/0!</v>
      </c>
      <c r="M15" s="54" t="e">
        <f t="shared" si="3"/>
        <v>#DIV/0!</v>
      </c>
      <c r="N15" s="18" t="e">
        <f t="shared" si="4"/>
        <v>#DIV/0!</v>
      </c>
    </row>
    <row r="16" spans="1:14" ht="6" customHeight="1" x14ac:dyDescent="0.25">
      <c r="A16" s="50"/>
      <c r="B16" s="43"/>
      <c r="C16" s="43"/>
      <c r="D16" s="43"/>
      <c r="E16" s="43"/>
      <c r="F16" s="43"/>
      <c r="G16" s="43"/>
      <c r="H16" s="26"/>
      <c r="I16" s="43"/>
      <c r="J16" s="43"/>
      <c r="K16" s="27"/>
      <c r="L16" s="27"/>
      <c r="M16" s="57"/>
      <c r="N16" s="27"/>
    </row>
    <row r="17" spans="1:14" ht="25.5" customHeight="1" x14ac:dyDescent="0.25">
      <c r="A17" s="118" t="s">
        <v>25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58"/>
      <c r="N17" s="19" t="e">
        <f>SUM(N9:N16)</f>
        <v>#DIV/0!</v>
      </c>
    </row>
    <row r="18" spans="1:14" x14ac:dyDescent="0.25">
      <c r="A18" s="47"/>
      <c r="B18" s="1"/>
      <c r="C18" s="1"/>
      <c r="D18" s="1"/>
      <c r="E18" s="1"/>
      <c r="F18" s="1"/>
      <c r="G18" s="1"/>
      <c r="H18" s="1"/>
      <c r="I18" s="1"/>
      <c r="J18" s="1"/>
      <c r="K18" s="13"/>
      <c r="L18" s="1"/>
      <c r="M18" s="55"/>
      <c r="N18" s="13"/>
    </row>
  </sheetData>
  <mergeCells count="11">
    <mergeCell ref="A2:N2"/>
    <mergeCell ref="A17:L17"/>
    <mergeCell ref="K6:M6"/>
    <mergeCell ref="A1:N1"/>
    <mergeCell ref="A3:N3"/>
    <mergeCell ref="A4:N4"/>
    <mergeCell ref="A6:A7"/>
    <mergeCell ref="B6:B7"/>
    <mergeCell ref="C6:H6"/>
    <mergeCell ref="I6:I7"/>
    <mergeCell ref="J6:J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P18"/>
  <sheetViews>
    <sheetView zoomScaleNormal="100" workbookViewId="0">
      <selection activeCell="I20" sqref="I20"/>
    </sheetView>
  </sheetViews>
  <sheetFormatPr defaultRowHeight="15" x14ac:dyDescent="0.25"/>
  <cols>
    <col min="1" max="1" width="3.5703125" style="51" customWidth="1"/>
    <col min="2" max="2" width="17.42578125" customWidth="1"/>
    <col min="3" max="3" width="7.28515625" customWidth="1"/>
    <col min="4" max="4" width="7.42578125" customWidth="1"/>
    <col min="5" max="5" width="7.5703125" customWidth="1"/>
    <col min="6" max="6" width="7.7109375" customWidth="1"/>
    <col min="7" max="7" width="7.42578125" customWidth="1"/>
    <col min="8" max="8" width="9.7109375" customWidth="1"/>
    <col min="9" max="11" width="8.42578125" customWidth="1"/>
    <col min="12" max="12" width="8.85546875" customWidth="1"/>
    <col min="13" max="13" width="11" customWidth="1"/>
    <col min="14" max="14" width="13.140625" customWidth="1"/>
    <col min="15" max="15" width="11.28515625" style="65" customWidth="1"/>
    <col min="16" max="16" width="16.140625" customWidth="1"/>
  </cols>
  <sheetData>
    <row r="1" spans="1:16" ht="22.5" customHeight="1" x14ac:dyDescent="0.25">
      <c r="A1" s="117" t="s">
        <v>32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</row>
    <row r="2" spans="1:16" ht="43.5" customHeight="1" x14ac:dyDescent="0.25">
      <c r="A2" s="116" t="s">
        <v>20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</row>
    <row r="3" spans="1:16" ht="49.5" customHeight="1" x14ac:dyDescent="0.25">
      <c r="A3" s="121" t="s">
        <v>35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</row>
    <row r="4" spans="1:16" ht="22.5" customHeight="1" x14ac:dyDescent="0.25">
      <c r="A4" s="121" t="s">
        <v>9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</row>
    <row r="5" spans="1:16" x14ac:dyDescent="0.25">
      <c r="A5" s="47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3"/>
      <c r="N5" s="1"/>
      <c r="O5" s="60"/>
      <c r="P5" s="13"/>
    </row>
    <row r="6" spans="1:16" ht="48" customHeight="1" x14ac:dyDescent="0.25">
      <c r="A6" s="122" t="s">
        <v>10</v>
      </c>
      <c r="B6" s="124" t="s">
        <v>15</v>
      </c>
      <c r="C6" s="126" t="s">
        <v>43</v>
      </c>
      <c r="D6" s="127"/>
      <c r="E6" s="127"/>
      <c r="F6" s="127"/>
      <c r="G6" s="127"/>
      <c r="H6" s="128"/>
      <c r="I6" s="130" t="s">
        <v>53</v>
      </c>
      <c r="J6" s="130"/>
      <c r="K6" s="130"/>
      <c r="L6" s="124" t="s">
        <v>17</v>
      </c>
      <c r="M6" s="120" t="s">
        <v>14</v>
      </c>
      <c r="N6" s="120"/>
      <c r="O6" s="120"/>
      <c r="P6" s="39" t="s">
        <v>26</v>
      </c>
    </row>
    <row r="7" spans="1:16" ht="89.25" x14ac:dyDescent="0.25">
      <c r="A7" s="123"/>
      <c r="B7" s="125"/>
      <c r="C7" s="36" t="s">
        <v>40</v>
      </c>
      <c r="D7" s="36" t="s">
        <v>41</v>
      </c>
      <c r="E7" s="36" t="s">
        <v>42</v>
      </c>
      <c r="F7" s="36" t="s">
        <v>44</v>
      </c>
      <c r="G7" s="36" t="s">
        <v>45</v>
      </c>
      <c r="H7" s="15"/>
      <c r="I7" s="37" t="s">
        <v>54</v>
      </c>
      <c r="J7" s="37" t="s">
        <v>51</v>
      </c>
      <c r="K7" s="37" t="s">
        <v>52</v>
      </c>
      <c r="L7" s="129"/>
      <c r="M7" s="20" t="s">
        <v>18</v>
      </c>
      <c r="N7" s="23" t="s">
        <v>11</v>
      </c>
      <c r="O7" s="61" t="s">
        <v>19</v>
      </c>
      <c r="P7" s="16"/>
    </row>
    <row r="8" spans="1:16" ht="54" x14ac:dyDescent="0.25">
      <c r="A8" s="48">
        <v>1</v>
      </c>
      <c r="B8" s="17">
        <v>2</v>
      </c>
      <c r="C8" s="17">
        <v>3</v>
      </c>
      <c r="D8" s="17">
        <v>4</v>
      </c>
      <c r="E8" s="17">
        <v>5</v>
      </c>
      <c r="F8" s="17">
        <v>6</v>
      </c>
      <c r="G8" s="17">
        <v>7</v>
      </c>
      <c r="H8" s="17" t="s">
        <v>12</v>
      </c>
      <c r="I8" s="40" t="s">
        <v>48</v>
      </c>
      <c r="J8" s="40" t="s">
        <v>49</v>
      </c>
      <c r="K8" s="40" t="s">
        <v>50</v>
      </c>
      <c r="L8" s="17" t="s">
        <v>46</v>
      </c>
      <c r="M8" s="53" t="s">
        <v>58</v>
      </c>
      <c r="N8" s="53">
        <v>12</v>
      </c>
      <c r="O8" s="53">
        <v>13</v>
      </c>
      <c r="P8" s="48" t="s">
        <v>60</v>
      </c>
    </row>
    <row r="9" spans="1:16" x14ac:dyDescent="0.25">
      <c r="A9" s="49">
        <v>1</v>
      </c>
      <c r="B9" s="42"/>
      <c r="C9" s="18"/>
      <c r="D9" s="18"/>
      <c r="E9" s="18"/>
      <c r="F9" s="18"/>
      <c r="G9" s="18"/>
      <c r="H9" s="41">
        <f t="shared" ref="H9:H15" si="0">C9+D9+E9+F9+G9</f>
        <v>0</v>
      </c>
      <c r="I9" s="18"/>
      <c r="J9" s="18"/>
      <c r="K9" s="18">
        <f>I9*J9</f>
        <v>0</v>
      </c>
      <c r="L9" s="18"/>
      <c r="M9" s="22" t="e">
        <f t="shared" ref="M9:M15" si="1">AVERAGE(C9:G9)</f>
        <v>#DIV/0!</v>
      </c>
      <c r="N9" s="22" t="e">
        <f t="shared" ref="N9:N15" si="2">STDEV(C9:G9)</f>
        <v>#DIV/0!</v>
      </c>
      <c r="O9" s="62" t="e">
        <f>N9/M9</f>
        <v>#DIV/0!</v>
      </c>
      <c r="P9" s="18" t="e">
        <f>M9*K9</f>
        <v>#DIV/0!</v>
      </c>
    </row>
    <row r="10" spans="1:16" x14ac:dyDescent="0.25">
      <c r="A10" s="49">
        <v>2</v>
      </c>
      <c r="B10" s="42"/>
      <c r="C10" s="18"/>
      <c r="D10" s="18"/>
      <c r="E10" s="18"/>
      <c r="F10" s="18"/>
      <c r="G10" s="18"/>
      <c r="H10" s="41">
        <f t="shared" si="0"/>
        <v>0</v>
      </c>
      <c r="I10" s="18"/>
      <c r="J10" s="18"/>
      <c r="K10" s="18">
        <f t="shared" ref="K10:K15" si="3">I10*J10</f>
        <v>0</v>
      </c>
      <c r="L10" s="18"/>
      <c r="M10" s="22" t="e">
        <f t="shared" si="1"/>
        <v>#DIV/0!</v>
      </c>
      <c r="N10" s="22" t="e">
        <f t="shared" si="2"/>
        <v>#DIV/0!</v>
      </c>
      <c r="O10" s="62" t="e">
        <f t="shared" ref="O10:O15" si="4">N10/M10</f>
        <v>#DIV/0!</v>
      </c>
      <c r="P10" s="18" t="e">
        <f t="shared" ref="P10:P15" si="5">M10*K10</f>
        <v>#DIV/0!</v>
      </c>
    </row>
    <row r="11" spans="1:16" x14ac:dyDescent="0.25">
      <c r="A11" s="49">
        <v>3</v>
      </c>
      <c r="B11" s="42"/>
      <c r="C11" s="18"/>
      <c r="D11" s="18"/>
      <c r="E11" s="18"/>
      <c r="F11" s="18"/>
      <c r="G11" s="18"/>
      <c r="H11" s="41">
        <f t="shared" si="0"/>
        <v>0</v>
      </c>
      <c r="I11" s="18"/>
      <c r="J11" s="18"/>
      <c r="K11" s="18">
        <f t="shared" si="3"/>
        <v>0</v>
      </c>
      <c r="L11" s="18"/>
      <c r="M11" s="22" t="e">
        <f t="shared" si="1"/>
        <v>#DIV/0!</v>
      </c>
      <c r="N11" s="22" t="e">
        <f t="shared" si="2"/>
        <v>#DIV/0!</v>
      </c>
      <c r="O11" s="62" t="e">
        <f t="shared" si="4"/>
        <v>#DIV/0!</v>
      </c>
      <c r="P11" s="18" t="e">
        <f t="shared" si="5"/>
        <v>#DIV/0!</v>
      </c>
    </row>
    <row r="12" spans="1:16" x14ac:dyDescent="0.25">
      <c r="A12" s="49">
        <v>4</v>
      </c>
      <c r="B12" s="42"/>
      <c r="C12" s="18"/>
      <c r="D12" s="18"/>
      <c r="E12" s="18"/>
      <c r="F12" s="18"/>
      <c r="G12" s="18"/>
      <c r="H12" s="41">
        <f t="shared" si="0"/>
        <v>0</v>
      </c>
      <c r="I12" s="18"/>
      <c r="J12" s="18"/>
      <c r="K12" s="18">
        <f t="shared" si="3"/>
        <v>0</v>
      </c>
      <c r="L12" s="18"/>
      <c r="M12" s="22" t="e">
        <f t="shared" si="1"/>
        <v>#DIV/0!</v>
      </c>
      <c r="N12" s="22" t="e">
        <f t="shared" si="2"/>
        <v>#DIV/0!</v>
      </c>
      <c r="O12" s="62" t="e">
        <f t="shared" si="4"/>
        <v>#DIV/0!</v>
      </c>
      <c r="P12" s="18" t="e">
        <f t="shared" si="5"/>
        <v>#DIV/0!</v>
      </c>
    </row>
    <row r="13" spans="1:16" x14ac:dyDescent="0.25">
      <c r="A13" s="49">
        <v>5</v>
      </c>
      <c r="B13" s="42"/>
      <c r="C13" s="18"/>
      <c r="D13" s="18"/>
      <c r="E13" s="18"/>
      <c r="F13" s="18"/>
      <c r="G13" s="18"/>
      <c r="H13" s="41">
        <f t="shared" si="0"/>
        <v>0</v>
      </c>
      <c r="I13" s="18"/>
      <c r="J13" s="18"/>
      <c r="K13" s="18">
        <f t="shared" si="3"/>
        <v>0</v>
      </c>
      <c r="L13" s="18"/>
      <c r="M13" s="22" t="e">
        <f t="shared" si="1"/>
        <v>#DIV/0!</v>
      </c>
      <c r="N13" s="22" t="e">
        <f t="shared" si="2"/>
        <v>#DIV/0!</v>
      </c>
      <c r="O13" s="62" t="e">
        <f t="shared" si="4"/>
        <v>#DIV/0!</v>
      </c>
      <c r="P13" s="18" t="e">
        <f t="shared" si="5"/>
        <v>#DIV/0!</v>
      </c>
    </row>
    <row r="14" spans="1:16" x14ac:dyDescent="0.25">
      <c r="A14" s="49">
        <v>7</v>
      </c>
      <c r="B14" s="42"/>
      <c r="C14" s="18"/>
      <c r="D14" s="18"/>
      <c r="E14" s="18"/>
      <c r="F14" s="18"/>
      <c r="G14" s="18"/>
      <c r="H14" s="41">
        <f t="shared" si="0"/>
        <v>0</v>
      </c>
      <c r="I14" s="18"/>
      <c r="J14" s="18"/>
      <c r="K14" s="18">
        <f t="shared" si="3"/>
        <v>0</v>
      </c>
      <c r="L14" s="18"/>
      <c r="M14" s="22" t="e">
        <f t="shared" si="1"/>
        <v>#DIV/0!</v>
      </c>
      <c r="N14" s="22" t="e">
        <f t="shared" si="2"/>
        <v>#DIV/0!</v>
      </c>
      <c r="O14" s="62" t="e">
        <f t="shared" si="4"/>
        <v>#DIV/0!</v>
      </c>
      <c r="P14" s="18" t="e">
        <f t="shared" si="5"/>
        <v>#DIV/0!</v>
      </c>
    </row>
    <row r="15" spans="1:16" x14ac:dyDescent="0.25">
      <c r="A15" s="49">
        <v>8</v>
      </c>
      <c r="B15" s="42"/>
      <c r="C15" s="18"/>
      <c r="D15" s="18"/>
      <c r="E15" s="18"/>
      <c r="F15" s="18"/>
      <c r="G15" s="18"/>
      <c r="H15" s="41">
        <f t="shared" si="0"/>
        <v>0</v>
      </c>
      <c r="I15" s="18"/>
      <c r="J15" s="18"/>
      <c r="K15" s="18">
        <f t="shared" si="3"/>
        <v>0</v>
      </c>
      <c r="L15" s="18"/>
      <c r="M15" s="22" t="e">
        <f t="shared" si="1"/>
        <v>#DIV/0!</v>
      </c>
      <c r="N15" s="22" t="e">
        <f t="shared" si="2"/>
        <v>#DIV/0!</v>
      </c>
      <c r="O15" s="62" t="e">
        <f t="shared" si="4"/>
        <v>#DIV/0!</v>
      </c>
      <c r="P15" s="18" t="e">
        <f t="shared" si="5"/>
        <v>#DIV/0!</v>
      </c>
    </row>
    <row r="16" spans="1:16" ht="6" customHeight="1" x14ac:dyDescent="0.25">
      <c r="A16" s="50"/>
      <c r="B16" s="43"/>
      <c r="C16" s="43"/>
      <c r="D16" s="43"/>
      <c r="E16" s="43"/>
      <c r="F16" s="43"/>
      <c r="G16" s="43"/>
      <c r="H16" s="26"/>
      <c r="I16" s="43"/>
      <c r="J16" s="43"/>
      <c r="K16" s="43"/>
      <c r="L16" s="43"/>
      <c r="M16" s="27"/>
      <c r="N16" s="27"/>
      <c r="O16" s="63"/>
      <c r="P16" s="27"/>
    </row>
    <row r="17" spans="1:16" ht="25.5" customHeight="1" x14ac:dyDescent="0.25">
      <c r="A17" s="118" t="s">
        <v>25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64"/>
      <c r="P17" s="19" t="e">
        <f>SUM(P9:P16)</f>
        <v>#DIV/0!</v>
      </c>
    </row>
    <row r="18" spans="1:16" x14ac:dyDescent="0.25">
      <c r="A18" s="47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3"/>
      <c r="N18" s="1"/>
      <c r="O18" s="60"/>
      <c r="P18" s="13"/>
    </row>
  </sheetData>
  <mergeCells count="11">
    <mergeCell ref="L6:L7"/>
    <mergeCell ref="M6:O6"/>
    <mergeCell ref="A17:N17"/>
    <mergeCell ref="I6:K6"/>
    <mergeCell ref="A1:P1"/>
    <mergeCell ref="A2:P2"/>
    <mergeCell ref="A3:P3"/>
    <mergeCell ref="A4:P4"/>
    <mergeCell ref="A6:A7"/>
    <mergeCell ref="B6:B7"/>
    <mergeCell ref="C6:H6"/>
  </mergeCells>
  <pageMargins left="0.39370078740157483" right="0.39370078740157483" top="0.59055118110236227" bottom="0.59055118110236227" header="0" footer="0"/>
  <pageSetup paperSize="9" scale="90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zoomScaleNormal="100" workbookViewId="0">
      <selection sqref="A1:IV6553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111" t="s">
        <v>27</v>
      </c>
      <c r="B1" s="111"/>
    </row>
    <row r="2" spans="1:2" ht="30.75" customHeight="1" x14ac:dyDescent="0.25">
      <c r="A2" s="111"/>
      <c r="B2" s="111"/>
    </row>
    <row r="3" spans="1:2" ht="15.75" x14ac:dyDescent="0.25">
      <c r="A3" s="112" t="s">
        <v>0</v>
      </c>
      <c r="B3" s="112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33</v>
      </c>
    </row>
    <row r="7" spans="1:2" ht="91.5" customHeight="1" x14ac:dyDescent="0.25">
      <c r="A7" s="5" t="s">
        <v>37</v>
      </c>
      <c r="B7" s="6" t="s">
        <v>13</v>
      </c>
    </row>
    <row r="8" spans="1:2" ht="29.25" customHeight="1" x14ac:dyDescent="0.25">
      <c r="A8" s="113" t="s">
        <v>3</v>
      </c>
      <c r="B8" s="114"/>
    </row>
    <row r="9" spans="1:2" ht="15.75" x14ac:dyDescent="0.25">
      <c r="A9" s="30"/>
      <c r="B9" s="30"/>
    </row>
    <row r="10" spans="1:2" ht="15.75" x14ac:dyDescent="0.25">
      <c r="A10" s="115" t="s">
        <v>4</v>
      </c>
      <c r="B10" s="115"/>
    </row>
    <row r="11" spans="1:2" ht="15.75" x14ac:dyDescent="0.25">
      <c r="A11" s="30"/>
      <c r="B11" s="30"/>
    </row>
    <row r="12" spans="1:2" ht="15.75" x14ac:dyDescent="0.25">
      <c r="A12" s="31" t="s">
        <v>8</v>
      </c>
      <c r="B12" s="31" t="s">
        <v>5</v>
      </c>
    </row>
    <row r="13" spans="1:2" ht="15.75" x14ac:dyDescent="0.25">
      <c r="A13" s="30"/>
      <c r="B13" s="30"/>
    </row>
    <row r="14" spans="1:2" ht="15.75" x14ac:dyDescent="0.25">
      <c r="A14" s="10" t="s">
        <v>6</v>
      </c>
      <c r="B14" s="30"/>
    </row>
    <row r="15" spans="1:2" ht="15.75" x14ac:dyDescent="0.25">
      <c r="A15" s="11"/>
      <c r="B15" s="30"/>
    </row>
    <row r="16" spans="1:2" ht="29.25" customHeight="1" x14ac:dyDescent="0.25">
      <c r="A16" s="110" t="s">
        <v>7</v>
      </c>
      <c r="B16" s="110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22"/>
  <sheetViews>
    <sheetView zoomScaleNormal="100" workbookViewId="0">
      <selection activeCell="C8" sqref="C8:E8"/>
    </sheetView>
  </sheetViews>
  <sheetFormatPr defaultRowHeight="15" x14ac:dyDescent="0.25"/>
  <cols>
    <col min="1" max="1" width="3.5703125" style="51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style="65" customWidth="1"/>
    <col min="12" max="12" width="15.7109375" customWidth="1"/>
  </cols>
  <sheetData>
    <row r="1" spans="1:16" ht="19.5" customHeight="1" x14ac:dyDescent="0.25">
      <c r="A1" s="117" t="s">
        <v>21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</row>
    <row r="2" spans="1:16" ht="68.25" customHeight="1" x14ac:dyDescent="0.25">
      <c r="A2" s="116" t="s">
        <v>34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</row>
    <row r="3" spans="1:16" ht="35.25" customHeight="1" x14ac:dyDescent="0.25">
      <c r="A3" s="121" t="s">
        <v>36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32"/>
      <c r="N3" s="32"/>
    </row>
    <row r="4" spans="1:16" ht="11.25" customHeight="1" x14ac:dyDescent="0.25">
      <c r="A4" s="47"/>
      <c r="B4" s="1"/>
      <c r="C4" s="1"/>
      <c r="D4" s="1"/>
      <c r="E4" s="1"/>
      <c r="F4" s="1"/>
      <c r="G4" s="1"/>
      <c r="H4" s="1"/>
      <c r="I4" s="13"/>
      <c r="J4" s="1"/>
      <c r="K4" s="60"/>
      <c r="L4" s="1"/>
    </row>
    <row r="5" spans="1:16" ht="60.75" customHeight="1" x14ac:dyDescent="0.25">
      <c r="A5" s="122" t="s">
        <v>10</v>
      </c>
      <c r="B5" s="124" t="s">
        <v>15</v>
      </c>
      <c r="C5" s="126" t="s">
        <v>43</v>
      </c>
      <c r="D5" s="127"/>
      <c r="E5" s="127"/>
      <c r="F5" s="128"/>
      <c r="G5" s="124" t="s">
        <v>16</v>
      </c>
      <c r="H5" s="124" t="s">
        <v>17</v>
      </c>
      <c r="I5" s="120" t="s">
        <v>14</v>
      </c>
      <c r="J5" s="120"/>
      <c r="K5" s="120"/>
      <c r="L5" s="33" t="s">
        <v>26</v>
      </c>
      <c r="P5" s="24"/>
    </row>
    <row r="6" spans="1:16" ht="89.25" x14ac:dyDescent="0.25">
      <c r="A6" s="123"/>
      <c r="B6" s="125"/>
      <c r="C6" s="35" t="s">
        <v>40</v>
      </c>
      <c r="D6" s="35" t="s">
        <v>41</v>
      </c>
      <c r="E6" s="35" t="s">
        <v>42</v>
      </c>
      <c r="F6" s="15"/>
      <c r="G6" s="129"/>
      <c r="H6" s="129"/>
      <c r="I6" s="20" t="s">
        <v>18</v>
      </c>
      <c r="J6" s="23" t="s">
        <v>11</v>
      </c>
      <c r="K6" s="61" t="s">
        <v>19</v>
      </c>
      <c r="L6" s="16"/>
    </row>
    <row r="7" spans="1:16" ht="40.5" x14ac:dyDescent="0.25">
      <c r="A7" s="48">
        <v>1</v>
      </c>
      <c r="B7" s="17">
        <v>2</v>
      </c>
      <c r="C7" s="17">
        <v>3</v>
      </c>
      <c r="D7" s="17">
        <v>4</v>
      </c>
      <c r="E7" s="17">
        <v>5</v>
      </c>
      <c r="F7" s="17" t="s">
        <v>24</v>
      </c>
      <c r="G7" s="17">
        <v>7</v>
      </c>
      <c r="H7" s="17" t="s">
        <v>47</v>
      </c>
      <c r="I7" s="21" t="s">
        <v>61</v>
      </c>
      <c r="J7" s="21">
        <v>10</v>
      </c>
      <c r="K7" s="21">
        <v>11</v>
      </c>
      <c r="L7" s="17" t="s">
        <v>62</v>
      </c>
    </row>
    <row r="8" spans="1:16" x14ac:dyDescent="0.25">
      <c r="A8" s="49">
        <v>1</v>
      </c>
      <c r="B8" s="42"/>
      <c r="C8" s="18">
        <v>2000</v>
      </c>
      <c r="D8" s="18">
        <v>2300</v>
      </c>
      <c r="E8" s="18">
        <v>3500</v>
      </c>
      <c r="F8" s="41">
        <f>C8+D8+E8</f>
        <v>7800</v>
      </c>
      <c r="G8" s="18">
        <v>1</v>
      </c>
      <c r="H8" s="18"/>
      <c r="I8" s="22">
        <f t="shared" ref="I8:I14" si="0">AVERAGE(C8:E8)</f>
        <v>2600</v>
      </c>
      <c r="J8" s="22">
        <f t="shared" ref="J8:J14" si="1">STDEV(C8:E8)</f>
        <v>793.73</v>
      </c>
      <c r="K8" s="62">
        <f>J8/I8</f>
        <v>0.30530000000000002</v>
      </c>
      <c r="L8" s="18">
        <f>I8*G8</f>
        <v>2600</v>
      </c>
    </row>
    <row r="9" spans="1:16" x14ac:dyDescent="0.25">
      <c r="A9" s="49">
        <v>2</v>
      </c>
      <c r="B9" s="42"/>
      <c r="C9" s="18"/>
      <c r="D9" s="18"/>
      <c r="E9" s="18"/>
      <c r="F9" s="41">
        <f t="shared" ref="F9:F14" si="2">C9+D9+E9</f>
        <v>0</v>
      </c>
      <c r="G9" s="18"/>
      <c r="H9" s="18"/>
      <c r="I9" s="22" t="e">
        <f t="shared" si="0"/>
        <v>#DIV/0!</v>
      </c>
      <c r="J9" s="22" t="e">
        <f t="shared" si="1"/>
        <v>#DIV/0!</v>
      </c>
      <c r="K9" s="62" t="e">
        <f t="shared" ref="K9:K14" si="3">J9/I9</f>
        <v>#DIV/0!</v>
      </c>
      <c r="L9" s="18" t="e">
        <f t="shared" ref="L9:L14" si="4">I9*G9</f>
        <v>#DIV/0!</v>
      </c>
    </row>
    <row r="10" spans="1:16" x14ac:dyDescent="0.25">
      <c r="A10" s="49">
        <v>3</v>
      </c>
      <c r="B10" s="42"/>
      <c r="C10" s="18"/>
      <c r="D10" s="18"/>
      <c r="E10" s="18"/>
      <c r="F10" s="41">
        <f t="shared" si="2"/>
        <v>0</v>
      </c>
      <c r="G10" s="18"/>
      <c r="H10" s="18"/>
      <c r="I10" s="22" t="e">
        <f t="shared" si="0"/>
        <v>#DIV/0!</v>
      </c>
      <c r="J10" s="22" t="e">
        <f t="shared" si="1"/>
        <v>#DIV/0!</v>
      </c>
      <c r="K10" s="62" t="e">
        <f t="shared" si="3"/>
        <v>#DIV/0!</v>
      </c>
      <c r="L10" s="18" t="e">
        <f t="shared" si="4"/>
        <v>#DIV/0!</v>
      </c>
    </row>
    <row r="11" spans="1:16" x14ac:dyDescent="0.25">
      <c r="A11" s="49">
        <v>4</v>
      </c>
      <c r="B11" s="42"/>
      <c r="C11" s="18"/>
      <c r="D11" s="18"/>
      <c r="E11" s="18"/>
      <c r="F11" s="41">
        <f t="shared" si="2"/>
        <v>0</v>
      </c>
      <c r="G11" s="18"/>
      <c r="H11" s="18"/>
      <c r="I11" s="22" t="e">
        <f t="shared" si="0"/>
        <v>#DIV/0!</v>
      </c>
      <c r="J11" s="22" t="e">
        <f t="shared" si="1"/>
        <v>#DIV/0!</v>
      </c>
      <c r="K11" s="62" t="e">
        <f t="shared" si="3"/>
        <v>#DIV/0!</v>
      </c>
      <c r="L11" s="18" t="e">
        <f t="shared" si="4"/>
        <v>#DIV/0!</v>
      </c>
    </row>
    <row r="12" spans="1:16" x14ac:dyDescent="0.25">
      <c r="A12" s="49">
        <v>5</v>
      </c>
      <c r="B12" s="42"/>
      <c r="C12" s="18"/>
      <c r="D12" s="18"/>
      <c r="E12" s="18"/>
      <c r="F12" s="41">
        <f t="shared" si="2"/>
        <v>0</v>
      </c>
      <c r="G12" s="18"/>
      <c r="H12" s="18"/>
      <c r="I12" s="22" t="e">
        <f t="shared" si="0"/>
        <v>#DIV/0!</v>
      </c>
      <c r="J12" s="22" t="e">
        <f t="shared" si="1"/>
        <v>#DIV/0!</v>
      </c>
      <c r="K12" s="62" t="e">
        <f t="shared" si="3"/>
        <v>#DIV/0!</v>
      </c>
      <c r="L12" s="18" t="e">
        <f t="shared" si="4"/>
        <v>#DIV/0!</v>
      </c>
    </row>
    <row r="13" spans="1:16" x14ac:dyDescent="0.25">
      <c r="A13" s="49">
        <v>6</v>
      </c>
      <c r="B13" s="42"/>
      <c r="C13" s="18"/>
      <c r="D13" s="18"/>
      <c r="E13" s="18"/>
      <c r="F13" s="41">
        <f t="shared" si="2"/>
        <v>0</v>
      </c>
      <c r="G13" s="18"/>
      <c r="H13" s="18"/>
      <c r="I13" s="22" t="e">
        <f t="shared" si="0"/>
        <v>#DIV/0!</v>
      </c>
      <c r="J13" s="22" t="e">
        <f t="shared" si="1"/>
        <v>#DIV/0!</v>
      </c>
      <c r="K13" s="62" t="e">
        <f t="shared" si="3"/>
        <v>#DIV/0!</v>
      </c>
      <c r="L13" s="18" t="e">
        <f t="shared" si="4"/>
        <v>#DIV/0!</v>
      </c>
    </row>
    <row r="14" spans="1:16" x14ac:dyDescent="0.25">
      <c r="A14" s="49">
        <v>7</v>
      </c>
      <c r="B14" s="42"/>
      <c r="C14" s="18"/>
      <c r="D14" s="18"/>
      <c r="E14" s="18"/>
      <c r="F14" s="41">
        <f t="shared" si="2"/>
        <v>0</v>
      </c>
      <c r="G14" s="18"/>
      <c r="H14" s="18"/>
      <c r="I14" s="22" t="e">
        <f t="shared" si="0"/>
        <v>#DIV/0!</v>
      </c>
      <c r="J14" s="22" t="e">
        <f t="shared" si="1"/>
        <v>#DIV/0!</v>
      </c>
      <c r="K14" s="62" t="e">
        <f t="shared" si="3"/>
        <v>#DIV/0!</v>
      </c>
      <c r="L14" s="18" t="e">
        <f t="shared" si="4"/>
        <v>#DIV/0!</v>
      </c>
    </row>
    <row r="15" spans="1:16" ht="6" customHeight="1" x14ac:dyDescent="0.25">
      <c r="A15" s="52"/>
      <c r="B15" s="44"/>
      <c r="C15" s="44"/>
      <c r="D15" s="44"/>
      <c r="E15" s="44"/>
      <c r="F15" s="28"/>
      <c r="G15" s="44"/>
      <c r="H15" s="44"/>
      <c r="I15" s="29"/>
      <c r="J15" s="29"/>
      <c r="K15" s="66"/>
      <c r="L15" s="29"/>
    </row>
    <row r="16" spans="1:16" ht="33" customHeight="1" x14ac:dyDescent="0.25">
      <c r="A16" s="118" t="s">
        <v>25</v>
      </c>
      <c r="B16" s="119"/>
      <c r="C16" s="119"/>
      <c r="D16" s="119"/>
      <c r="E16" s="119"/>
      <c r="F16" s="119"/>
      <c r="G16" s="119"/>
      <c r="H16" s="119"/>
      <c r="I16" s="119"/>
      <c r="J16" s="45"/>
      <c r="K16" s="67"/>
      <c r="L16" s="19" t="e">
        <f>SUM(L8:L15)</f>
        <v>#DIV/0!</v>
      </c>
    </row>
    <row r="17" spans="1:12" x14ac:dyDescent="0.25">
      <c r="A17" s="47"/>
      <c r="B17" s="46"/>
      <c r="C17" s="13"/>
      <c r="D17" s="13"/>
      <c r="E17" s="13"/>
      <c r="F17" s="13"/>
      <c r="G17" s="13"/>
      <c r="H17" s="13"/>
      <c r="I17" s="13"/>
      <c r="J17" s="13"/>
      <c r="K17" s="60"/>
      <c r="L17" s="13"/>
    </row>
    <row r="18" spans="1:12" x14ac:dyDescent="0.25">
      <c r="B18" s="46"/>
      <c r="C18" s="46"/>
      <c r="D18" s="46"/>
      <c r="E18" s="46"/>
      <c r="F18" s="46"/>
      <c r="G18" s="46"/>
      <c r="H18" s="46"/>
      <c r="I18" s="46"/>
      <c r="J18" s="46"/>
      <c r="L18" s="46"/>
    </row>
    <row r="19" spans="1:12" x14ac:dyDescent="0.25">
      <c r="B19" s="46"/>
      <c r="C19" s="46"/>
      <c r="D19" s="46"/>
      <c r="E19" s="46"/>
      <c r="F19" s="46"/>
      <c r="G19" s="46"/>
      <c r="H19" s="46"/>
      <c r="I19" s="46"/>
      <c r="J19" s="46"/>
      <c r="L19" s="46"/>
    </row>
    <row r="20" spans="1:12" x14ac:dyDescent="0.25">
      <c r="B20" s="46"/>
      <c r="C20" s="46"/>
      <c r="D20" s="46"/>
      <c r="E20" s="46"/>
      <c r="F20" s="46"/>
      <c r="G20" s="46"/>
      <c r="H20" s="46"/>
      <c r="I20" s="46"/>
      <c r="J20" s="46"/>
      <c r="L20" s="46"/>
    </row>
    <row r="21" spans="1:12" x14ac:dyDescent="0.25">
      <c r="B21" s="46"/>
      <c r="C21" s="46"/>
      <c r="D21" s="46"/>
      <c r="E21" s="46"/>
      <c r="F21" s="46"/>
      <c r="G21" s="46"/>
      <c r="H21" s="46"/>
      <c r="I21" s="46"/>
      <c r="J21" s="46"/>
      <c r="L21" s="46"/>
    </row>
    <row r="22" spans="1:12" x14ac:dyDescent="0.25">
      <c r="B22" s="46"/>
      <c r="C22" s="46"/>
      <c r="D22" s="46"/>
      <c r="E22" s="46"/>
      <c r="F22" s="46"/>
      <c r="G22" s="46"/>
      <c r="H22" s="46"/>
      <c r="I22" s="46"/>
      <c r="J22" s="46"/>
      <c r="L22" s="46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R37"/>
  <sheetViews>
    <sheetView zoomScaleNormal="100" workbookViewId="0">
      <selection activeCell="M21" sqref="M21"/>
    </sheetView>
  </sheetViews>
  <sheetFormatPr defaultRowHeight="15" x14ac:dyDescent="0.25"/>
  <cols>
    <col min="1" max="1" width="3.5703125" style="51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85546875" customWidth="1"/>
    <col min="8" max="9" width="8.42578125" customWidth="1"/>
    <col min="10" max="10" width="10" customWidth="1"/>
    <col min="11" max="11" width="11" customWidth="1"/>
    <col min="12" max="12" width="13.140625" customWidth="1"/>
    <col min="13" max="13" width="11.28515625" style="59" customWidth="1"/>
    <col min="14" max="14" width="15.7109375" customWidth="1"/>
  </cols>
  <sheetData>
    <row r="1" spans="1:18" ht="21.75" customHeight="1" x14ac:dyDescent="0.25">
      <c r="A1" s="117" t="s">
        <v>21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</row>
    <row r="2" spans="1:18" ht="68.25" customHeight="1" x14ac:dyDescent="0.25">
      <c r="A2" s="116" t="s">
        <v>34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</row>
    <row r="3" spans="1:18" ht="35.25" customHeight="1" x14ac:dyDescent="0.25">
      <c r="A3" s="121" t="s">
        <v>36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38"/>
      <c r="P3" s="38"/>
    </row>
    <row r="4" spans="1:18" ht="11.25" customHeight="1" x14ac:dyDescent="0.25">
      <c r="A4" s="47"/>
      <c r="B4" s="1"/>
      <c r="C4" s="1"/>
      <c r="D4" s="1"/>
      <c r="E4" s="1"/>
      <c r="F4" s="1"/>
      <c r="G4" s="1"/>
      <c r="H4" s="1"/>
      <c r="I4" s="1"/>
      <c r="J4" s="1"/>
      <c r="K4" s="13"/>
      <c r="L4" s="1"/>
      <c r="M4" s="55"/>
      <c r="N4" s="1"/>
    </row>
    <row r="5" spans="1:18" ht="60.75" customHeight="1" x14ac:dyDescent="0.25">
      <c r="A5" s="122" t="s">
        <v>10</v>
      </c>
      <c r="B5" s="124" t="s">
        <v>15</v>
      </c>
      <c r="C5" s="126" t="s">
        <v>43</v>
      </c>
      <c r="D5" s="127"/>
      <c r="E5" s="127"/>
      <c r="F5" s="128"/>
      <c r="G5" s="130" t="s">
        <v>53</v>
      </c>
      <c r="H5" s="130"/>
      <c r="I5" s="130"/>
      <c r="J5" s="124" t="s">
        <v>17</v>
      </c>
      <c r="K5" s="120" t="s">
        <v>14</v>
      </c>
      <c r="L5" s="120"/>
      <c r="M5" s="120"/>
      <c r="N5" s="39" t="s">
        <v>26</v>
      </c>
      <c r="R5" s="24"/>
    </row>
    <row r="6" spans="1:18" ht="89.25" x14ac:dyDescent="0.25">
      <c r="A6" s="123"/>
      <c r="B6" s="125"/>
      <c r="C6" s="36" t="s">
        <v>40</v>
      </c>
      <c r="D6" s="36" t="s">
        <v>41</v>
      </c>
      <c r="E6" s="36" t="s">
        <v>42</v>
      </c>
      <c r="F6" s="15"/>
      <c r="G6" s="37" t="s">
        <v>54</v>
      </c>
      <c r="H6" s="37" t="s">
        <v>51</v>
      </c>
      <c r="I6" s="37" t="s">
        <v>52</v>
      </c>
      <c r="J6" s="129"/>
      <c r="K6" s="20" t="s">
        <v>18</v>
      </c>
      <c r="L6" s="23" t="s">
        <v>11</v>
      </c>
      <c r="M6" s="56" t="s">
        <v>19</v>
      </c>
      <c r="N6" s="16"/>
    </row>
    <row r="7" spans="1:18" ht="40.5" x14ac:dyDescent="0.25">
      <c r="A7" s="48">
        <v>1</v>
      </c>
      <c r="B7" s="17">
        <v>2</v>
      </c>
      <c r="C7" s="17">
        <v>3</v>
      </c>
      <c r="D7" s="17">
        <v>4</v>
      </c>
      <c r="E7" s="17">
        <v>5</v>
      </c>
      <c r="F7" s="17" t="s">
        <v>24</v>
      </c>
      <c r="G7" s="40" t="s">
        <v>55</v>
      </c>
      <c r="H7" s="40" t="s">
        <v>56</v>
      </c>
      <c r="I7" s="40" t="s">
        <v>57</v>
      </c>
      <c r="J7" s="17" t="s">
        <v>47</v>
      </c>
      <c r="K7" s="21" t="s">
        <v>61</v>
      </c>
      <c r="L7" s="21">
        <v>10</v>
      </c>
      <c r="M7" s="21">
        <v>11</v>
      </c>
      <c r="N7" s="17" t="s">
        <v>63</v>
      </c>
    </row>
    <row r="8" spans="1:18" x14ac:dyDescent="0.25">
      <c r="A8" s="49">
        <v>1</v>
      </c>
      <c r="B8" s="42"/>
      <c r="C8" s="18"/>
      <c r="D8" s="18"/>
      <c r="E8" s="18"/>
      <c r="F8" s="41">
        <f>C8+D8+E8</f>
        <v>0</v>
      </c>
      <c r="G8" s="18"/>
      <c r="H8" s="18"/>
      <c r="I8" s="18">
        <f>G8*H8</f>
        <v>0</v>
      </c>
      <c r="J8" s="18"/>
      <c r="K8" s="22" t="e">
        <f t="shared" ref="K8:K14" si="0">AVERAGE(C8:E8)</f>
        <v>#DIV/0!</v>
      </c>
      <c r="L8" s="22" t="e">
        <f t="shared" ref="L8:L14" si="1">STDEV(C8:E8)</f>
        <v>#DIV/0!</v>
      </c>
      <c r="M8" s="54" t="e">
        <f>L8/K8</f>
        <v>#DIV/0!</v>
      </c>
      <c r="N8" s="18" t="e">
        <f>K8*I8</f>
        <v>#DIV/0!</v>
      </c>
    </row>
    <row r="9" spans="1:18" x14ac:dyDescent="0.25">
      <c r="A9" s="49">
        <v>2</v>
      </c>
      <c r="B9" s="42"/>
      <c r="C9" s="18"/>
      <c r="D9" s="18"/>
      <c r="E9" s="18"/>
      <c r="F9" s="41">
        <f t="shared" ref="F9:F14" si="2">C9+D9+E9</f>
        <v>0</v>
      </c>
      <c r="G9" s="18"/>
      <c r="H9" s="18"/>
      <c r="I9" s="18">
        <f t="shared" ref="I9:I14" si="3">G9*H9</f>
        <v>0</v>
      </c>
      <c r="J9" s="18"/>
      <c r="K9" s="22" t="e">
        <f t="shared" si="0"/>
        <v>#DIV/0!</v>
      </c>
      <c r="L9" s="22" t="e">
        <f t="shared" si="1"/>
        <v>#DIV/0!</v>
      </c>
      <c r="M9" s="54" t="e">
        <f t="shared" ref="M9:M14" si="4">L9/K9</f>
        <v>#DIV/0!</v>
      </c>
      <c r="N9" s="18" t="e">
        <f t="shared" ref="N9:N14" si="5">K9*I9</f>
        <v>#DIV/0!</v>
      </c>
    </row>
    <row r="10" spans="1:18" x14ac:dyDescent="0.25">
      <c r="A10" s="49">
        <v>3</v>
      </c>
      <c r="B10" s="42"/>
      <c r="C10" s="18"/>
      <c r="D10" s="18"/>
      <c r="E10" s="18"/>
      <c r="F10" s="41">
        <f t="shared" si="2"/>
        <v>0</v>
      </c>
      <c r="G10" s="18"/>
      <c r="H10" s="18"/>
      <c r="I10" s="18">
        <f t="shared" si="3"/>
        <v>0</v>
      </c>
      <c r="J10" s="18"/>
      <c r="K10" s="22" t="e">
        <f t="shared" si="0"/>
        <v>#DIV/0!</v>
      </c>
      <c r="L10" s="22" t="e">
        <f t="shared" si="1"/>
        <v>#DIV/0!</v>
      </c>
      <c r="M10" s="54" t="e">
        <f t="shared" si="4"/>
        <v>#DIV/0!</v>
      </c>
      <c r="N10" s="18" t="e">
        <f t="shared" si="5"/>
        <v>#DIV/0!</v>
      </c>
    </row>
    <row r="11" spans="1:18" x14ac:dyDescent="0.25">
      <c r="A11" s="49">
        <v>4</v>
      </c>
      <c r="B11" s="42"/>
      <c r="C11" s="18"/>
      <c r="D11" s="18"/>
      <c r="E11" s="18"/>
      <c r="F11" s="41">
        <f t="shared" si="2"/>
        <v>0</v>
      </c>
      <c r="G11" s="18"/>
      <c r="H11" s="18"/>
      <c r="I11" s="18">
        <f t="shared" si="3"/>
        <v>0</v>
      </c>
      <c r="J11" s="18"/>
      <c r="K11" s="22" t="e">
        <f t="shared" si="0"/>
        <v>#DIV/0!</v>
      </c>
      <c r="L11" s="22" t="e">
        <f t="shared" si="1"/>
        <v>#DIV/0!</v>
      </c>
      <c r="M11" s="54" t="e">
        <f t="shared" si="4"/>
        <v>#DIV/0!</v>
      </c>
      <c r="N11" s="18" t="e">
        <f t="shared" si="5"/>
        <v>#DIV/0!</v>
      </c>
    </row>
    <row r="12" spans="1:18" x14ac:dyDescent="0.25">
      <c r="A12" s="49">
        <v>5</v>
      </c>
      <c r="B12" s="42"/>
      <c r="C12" s="18"/>
      <c r="D12" s="18"/>
      <c r="E12" s="18"/>
      <c r="F12" s="41">
        <f t="shared" si="2"/>
        <v>0</v>
      </c>
      <c r="G12" s="18"/>
      <c r="H12" s="18"/>
      <c r="I12" s="18">
        <f t="shared" si="3"/>
        <v>0</v>
      </c>
      <c r="J12" s="18"/>
      <c r="K12" s="22" t="e">
        <f t="shared" si="0"/>
        <v>#DIV/0!</v>
      </c>
      <c r="L12" s="22" t="e">
        <f t="shared" si="1"/>
        <v>#DIV/0!</v>
      </c>
      <c r="M12" s="54" t="e">
        <f t="shared" si="4"/>
        <v>#DIV/0!</v>
      </c>
      <c r="N12" s="18" t="e">
        <f t="shared" si="5"/>
        <v>#DIV/0!</v>
      </c>
    </row>
    <row r="13" spans="1:18" x14ac:dyDescent="0.25">
      <c r="A13" s="49">
        <v>6</v>
      </c>
      <c r="B13" s="42"/>
      <c r="C13" s="18"/>
      <c r="D13" s="18"/>
      <c r="E13" s="18"/>
      <c r="F13" s="41">
        <f t="shared" si="2"/>
        <v>0</v>
      </c>
      <c r="G13" s="18"/>
      <c r="H13" s="18"/>
      <c r="I13" s="18">
        <f t="shared" si="3"/>
        <v>0</v>
      </c>
      <c r="J13" s="18"/>
      <c r="K13" s="22" t="e">
        <f t="shared" si="0"/>
        <v>#DIV/0!</v>
      </c>
      <c r="L13" s="22" t="e">
        <f t="shared" si="1"/>
        <v>#DIV/0!</v>
      </c>
      <c r="M13" s="54" t="e">
        <f t="shared" si="4"/>
        <v>#DIV/0!</v>
      </c>
      <c r="N13" s="18" t="e">
        <f t="shared" si="5"/>
        <v>#DIV/0!</v>
      </c>
    </row>
    <row r="14" spans="1:18" x14ac:dyDescent="0.25">
      <c r="A14" s="49">
        <v>7</v>
      </c>
      <c r="B14" s="42"/>
      <c r="C14" s="18"/>
      <c r="D14" s="18"/>
      <c r="E14" s="18"/>
      <c r="F14" s="41">
        <f t="shared" si="2"/>
        <v>0</v>
      </c>
      <c r="G14" s="18"/>
      <c r="H14" s="18"/>
      <c r="I14" s="18">
        <f t="shared" si="3"/>
        <v>0</v>
      </c>
      <c r="J14" s="18"/>
      <c r="K14" s="22" t="e">
        <f t="shared" si="0"/>
        <v>#DIV/0!</v>
      </c>
      <c r="L14" s="22" t="e">
        <f t="shared" si="1"/>
        <v>#DIV/0!</v>
      </c>
      <c r="M14" s="54" t="e">
        <f t="shared" si="4"/>
        <v>#DIV/0!</v>
      </c>
      <c r="N14" s="18" t="e">
        <f t="shared" si="5"/>
        <v>#DIV/0!</v>
      </c>
    </row>
    <row r="15" spans="1:18" ht="6" customHeight="1" x14ac:dyDescent="0.25">
      <c r="A15" s="52"/>
      <c r="B15" s="44"/>
      <c r="C15" s="44"/>
      <c r="D15" s="44"/>
      <c r="E15" s="44"/>
      <c r="F15" s="28"/>
      <c r="G15" s="28"/>
      <c r="H15" s="28"/>
      <c r="I15" s="44"/>
      <c r="J15" s="44"/>
      <c r="K15" s="29"/>
      <c r="L15" s="29"/>
      <c r="M15" s="68"/>
      <c r="N15" s="29"/>
    </row>
    <row r="16" spans="1:18" ht="33" customHeight="1" x14ac:dyDescent="0.25">
      <c r="A16" s="118" t="s">
        <v>25</v>
      </c>
      <c r="B16" s="119"/>
      <c r="C16" s="119"/>
      <c r="D16" s="119"/>
      <c r="E16" s="119"/>
      <c r="F16" s="119"/>
      <c r="G16" s="119"/>
      <c r="H16" s="119"/>
      <c r="I16" s="119"/>
      <c r="J16" s="119"/>
      <c r="K16" s="119"/>
      <c r="L16" s="45"/>
      <c r="M16" s="69"/>
      <c r="N16" s="19" t="e">
        <f>SUM(N8:N15)</f>
        <v>#DIV/0!</v>
      </c>
    </row>
    <row r="17" spans="1:14" x14ac:dyDescent="0.25">
      <c r="A17" s="47"/>
      <c r="B17" s="46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55"/>
      <c r="N17" s="13"/>
    </row>
    <row r="18" spans="1:14" x14ac:dyDescent="0.25"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N18" s="46"/>
    </row>
    <row r="19" spans="1:14" x14ac:dyDescent="0.25"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N19" s="46"/>
    </row>
    <row r="20" spans="1:14" x14ac:dyDescent="0.25"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N20" s="46"/>
    </row>
    <row r="21" spans="1:14" x14ac:dyDescent="0.25"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N21" s="46"/>
    </row>
    <row r="22" spans="1:14" x14ac:dyDescent="0.25"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N22" s="46"/>
    </row>
    <row r="23" spans="1:14" x14ac:dyDescent="0.25"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N23" s="46"/>
    </row>
    <row r="24" spans="1:14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N24" s="46"/>
    </row>
    <row r="25" spans="1:14" x14ac:dyDescent="0.25"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N25" s="46"/>
    </row>
    <row r="26" spans="1:14" x14ac:dyDescent="0.25"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N26" s="46"/>
    </row>
    <row r="27" spans="1:14" x14ac:dyDescent="0.25"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N27" s="46"/>
    </row>
    <row r="28" spans="1:14" x14ac:dyDescent="0.25"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N28" s="46"/>
    </row>
    <row r="29" spans="1:14" x14ac:dyDescent="0.25"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N29" s="46"/>
    </row>
    <row r="30" spans="1:14" x14ac:dyDescent="0.25"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N30" s="46"/>
    </row>
    <row r="31" spans="1:14" x14ac:dyDescent="0.25"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N31" s="46"/>
    </row>
    <row r="32" spans="1:14" x14ac:dyDescent="0.25"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N32" s="46"/>
    </row>
    <row r="33" spans="2:14" x14ac:dyDescent="0.25"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N33" s="46"/>
    </row>
    <row r="34" spans="2:14" x14ac:dyDescent="0.25"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N34" s="46"/>
    </row>
    <row r="35" spans="2:14" x14ac:dyDescent="0.25"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N35" s="46"/>
    </row>
    <row r="36" spans="2:14" x14ac:dyDescent="0.25"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N36" s="46"/>
    </row>
    <row r="37" spans="2:14" x14ac:dyDescent="0.25"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N37" s="46"/>
    </row>
  </sheetData>
  <mergeCells count="10">
    <mergeCell ref="A16:K16"/>
    <mergeCell ref="G5:I5"/>
    <mergeCell ref="A1:N1"/>
    <mergeCell ref="A2:N2"/>
    <mergeCell ref="A3:N3"/>
    <mergeCell ref="A5:A6"/>
    <mergeCell ref="B5:B6"/>
    <mergeCell ref="C5:F5"/>
    <mergeCell ref="J5:J6"/>
    <mergeCell ref="K5:M5"/>
  </mergeCells>
  <pageMargins left="0.39370078740157483" right="0.39370078740157483" top="0.59055118110236227" bottom="0.59055118110236227" header="0" footer="0"/>
  <pageSetup paperSize="9" scale="90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zoomScaleNormal="100" workbookViewId="0">
      <selection activeCell="B7" sqref="B7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111" t="s">
        <v>27</v>
      </c>
      <c r="B1" s="111"/>
    </row>
    <row r="2" spans="1:2" ht="54.75" customHeight="1" x14ac:dyDescent="0.25">
      <c r="A2" s="111"/>
      <c r="B2" s="111"/>
    </row>
    <row r="3" spans="1:2" ht="15.75" x14ac:dyDescent="0.25">
      <c r="A3" s="112" t="s">
        <v>0</v>
      </c>
      <c r="B3" s="112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28</v>
      </c>
    </row>
    <row r="7" spans="1:2" ht="91.5" customHeight="1" x14ac:dyDescent="0.25">
      <c r="A7" s="5" t="s">
        <v>37</v>
      </c>
      <c r="B7" s="6" t="s">
        <v>13</v>
      </c>
    </row>
    <row r="8" spans="1:2" ht="29.25" customHeight="1" x14ac:dyDescent="0.25">
      <c r="A8" s="113" t="s">
        <v>3</v>
      </c>
      <c r="B8" s="114"/>
    </row>
    <row r="9" spans="1:2" ht="15.75" x14ac:dyDescent="0.25">
      <c r="A9" s="8"/>
      <c r="B9" s="8"/>
    </row>
    <row r="10" spans="1:2" ht="15.75" x14ac:dyDescent="0.25">
      <c r="A10" s="115" t="s">
        <v>4</v>
      </c>
      <c r="B10" s="115"/>
    </row>
    <row r="11" spans="1:2" ht="15.75" x14ac:dyDescent="0.25">
      <c r="A11" s="8"/>
      <c r="B11" s="8"/>
    </row>
    <row r="12" spans="1:2" ht="15.75" x14ac:dyDescent="0.25">
      <c r="A12" s="12" t="s">
        <v>8</v>
      </c>
      <c r="B12" s="12" t="s">
        <v>5</v>
      </c>
    </row>
    <row r="13" spans="1:2" ht="15.75" x14ac:dyDescent="0.25">
      <c r="A13" s="8"/>
      <c r="B13" s="8"/>
    </row>
    <row r="14" spans="1:2" ht="15.75" x14ac:dyDescent="0.25">
      <c r="A14" s="10" t="s">
        <v>6</v>
      </c>
      <c r="B14" s="8"/>
    </row>
    <row r="15" spans="1:2" ht="15.75" x14ac:dyDescent="0.25">
      <c r="A15" s="11"/>
      <c r="B15" s="8"/>
    </row>
    <row r="16" spans="1:2" ht="29.25" customHeight="1" x14ac:dyDescent="0.25">
      <c r="A16" s="110" t="s">
        <v>7</v>
      </c>
      <c r="B16" s="110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50"/>
  <sheetViews>
    <sheetView zoomScaleNormal="100" workbookViewId="0">
      <selection activeCell="K10" sqref="K10"/>
    </sheetView>
  </sheetViews>
  <sheetFormatPr defaultRowHeight="15" x14ac:dyDescent="0.25"/>
  <cols>
    <col min="1" max="1" width="3.5703125" style="51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style="59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117" t="s">
        <v>21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</row>
    <row r="2" spans="1:18" ht="14.25" customHeight="1" x14ac:dyDescent="0.25">
      <c r="A2" s="116" t="s">
        <v>22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</row>
    <row r="3" spans="1:18" x14ac:dyDescent="0.25">
      <c r="A3" s="117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</row>
    <row r="4" spans="1:18" ht="49.5" customHeight="1" x14ac:dyDescent="0.25">
      <c r="A4" s="121" t="s">
        <v>23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</row>
    <row r="5" spans="1:18" ht="21.75" customHeight="1" x14ac:dyDescent="0.25">
      <c r="A5" s="121" t="s">
        <v>31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</row>
    <row r="6" spans="1:18" x14ac:dyDescent="0.25">
      <c r="A6" s="47"/>
      <c r="B6" s="1"/>
      <c r="C6" s="1"/>
      <c r="D6" s="1"/>
      <c r="E6" s="1"/>
      <c r="F6" s="1"/>
      <c r="G6" s="1"/>
      <c r="H6" s="1"/>
      <c r="I6" s="13"/>
      <c r="J6" s="1"/>
      <c r="K6" s="55"/>
      <c r="L6" s="1"/>
      <c r="M6" s="1"/>
      <c r="N6" s="13"/>
    </row>
    <row r="7" spans="1:18" ht="76.5" customHeight="1" x14ac:dyDescent="0.25">
      <c r="A7" s="122" t="s">
        <v>10</v>
      </c>
      <c r="B7" s="124" t="s">
        <v>15</v>
      </c>
      <c r="C7" s="126" t="s">
        <v>43</v>
      </c>
      <c r="D7" s="127"/>
      <c r="E7" s="127"/>
      <c r="F7" s="128"/>
      <c r="G7" s="124" t="s">
        <v>16</v>
      </c>
      <c r="H7" s="124" t="s">
        <v>17</v>
      </c>
      <c r="I7" s="133" t="s">
        <v>14</v>
      </c>
      <c r="J7" s="133"/>
      <c r="K7" s="133"/>
      <c r="L7" s="14" t="s">
        <v>26</v>
      </c>
      <c r="M7" s="34" t="s">
        <v>39</v>
      </c>
      <c r="N7" s="131" t="s">
        <v>30</v>
      </c>
      <c r="R7" s="24"/>
    </row>
    <row r="8" spans="1:18" ht="153" x14ac:dyDescent="0.25">
      <c r="A8" s="123"/>
      <c r="B8" s="125"/>
      <c r="C8" s="35" t="s">
        <v>40</v>
      </c>
      <c r="D8" s="35" t="s">
        <v>41</v>
      </c>
      <c r="E8" s="35" t="s">
        <v>42</v>
      </c>
      <c r="F8" s="15"/>
      <c r="G8" s="129"/>
      <c r="H8" s="129"/>
      <c r="I8" s="20" t="s">
        <v>18</v>
      </c>
      <c r="J8" s="23" t="s">
        <v>11</v>
      </c>
      <c r="K8" s="56" t="s">
        <v>19</v>
      </c>
      <c r="L8" s="16"/>
      <c r="M8" s="25" t="s">
        <v>38</v>
      </c>
      <c r="N8" s="132"/>
    </row>
    <row r="9" spans="1:18" ht="54" x14ac:dyDescent="0.25">
      <c r="A9" s="48">
        <v>1</v>
      </c>
      <c r="B9" s="17">
        <v>2</v>
      </c>
      <c r="C9" s="17">
        <v>3</v>
      </c>
      <c r="D9" s="17">
        <v>4</v>
      </c>
      <c r="E9" s="17">
        <v>5</v>
      </c>
      <c r="F9" s="17" t="s">
        <v>24</v>
      </c>
      <c r="G9" s="17">
        <v>7</v>
      </c>
      <c r="H9" s="17" t="s">
        <v>47</v>
      </c>
      <c r="I9" s="21" t="s">
        <v>61</v>
      </c>
      <c r="J9" s="21">
        <v>10</v>
      </c>
      <c r="K9" s="21">
        <v>11</v>
      </c>
      <c r="L9" s="17" t="s">
        <v>62</v>
      </c>
      <c r="M9" s="17">
        <v>13</v>
      </c>
      <c r="N9" s="17">
        <v>14</v>
      </c>
    </row>
    <row r="10" spans="1:18" x14ac:dyDescent="0.25">
      <c r="A10" s="49">
        <v>1</v>
      </c>
      <c r="B10" s="42"/>
      <c r="C10" s="18"/>
      <c r="D10" s="18"/>
      <c r="E10" s="18"/>
      <c r="F10" s="41">
        <f>C10+D10+E10</f>
        <v>0</v>
      </c>
      <c r="G10" s="18"/>
      <c r="H10" s="18"/>
      <c r="I10" s="22" t="e">
        <f t="shared" ref="I10:I16" si="0">AVERAGE(C10:E10)</f>
        <v>#DIV/0!</v>
      </c>
      <c r="J10" s="22" t="e">
        <f t="shared" ref="J10:J16" si="1">STDEV(C10:E10)</f>
        <v>#DIV/0!</v>
      </c>
      <c r="K10" s="54" t="e">
        <f>J10/I10</f>
        <v>#DIV/0!</v>
      </c>
      <c r="L10" s="18" t="e">
        <f>I10*G10</f>
        <v>#DIV/0!</v>
      </c>
      <c r="M10" s="18"/>
      <c r="N10" s="18" t="e">
        <f>L10*(1+M10)</f>
        <v>#DIV/0!</v>
      </c>
    </row>
    <row r="11" spans="1:18" x14ac:dyDescent="0.25">
      <c r="A11" s="49">
        <v>2</v>
      </c>
      <c r="B11" s="42"/>
      <c r="C11" s="18"/>
      <c r="D11" s="18"/>
      <c r="E11" s="18"/>
      <c r="F11" s="41">
        <f t="shared" ref="F11:F16" si="2">C11+D11+E11</f>
        <v>0</v>
      </c>
      <c r="G11" s="18"/>
      <c r="H11" s="18"/>
      <c r="I11" s="22" t="e">
        <f t="shared" si="0"/>
        <v>#DIV/0!</v>
      </c>
      <c r="J11" s="22" t="e">
        <f t="shared" si="1"/>
        <v>#DIV/0!</v>
      </c>
      <c r="K11" s="54" t="e">
        <f t="shared" ref="K11:K16" si="3">J11/I11</f>
        <v>#DIV/0!</v>
      </c>
      <c r="L11" s="18" t="e">
        <f t="shared" ref="L11:L16" si="4">I11*G11</f>
        <v>#DIV/0!</v>
      </c>
      <c r="M11" s="18"/>
      <c r="N11" s="18" t="e">
        <f t="shared" ref="N11:N16" si="5">L11*(1+M11)</f>
        <v>#DIV/0!</v>
      </c>
    </row>
    <row r="12" spans="1:18" x14ac:dyDescent="0.25">
      <c r="A12" s="49">
        <v>3</v>
      </c>
      <c r="B12" s="42"/>
      <c r="C12" s="18"/>
      <c r="D12" s="18"/>
      <c r="E12" s="18"/>
      <c r="F12" s="41">
        <f t="shared" si="2"/>
        <v>0</v>
      </c>
      <c r="G12" s="18"/>
      <c r="H12" s="18"/>
      <c r="I12" s="22" t="e">
        <f t="shared" si="0"/>
        <v>#DIV/0!</v>
      </c>
      <c r="J12" s="22" t="e">
        <f t="shared" si="1"/>
        <v>#DIV/0!</v>
      </c>
      <c r="K12" s="54" t="e">
        <f t="shared" si="3"/>
        <v>#DIV/0!</v>
      </c>
      <c r="L12" s="18" t="e">
        <f t="shared" si="4"/>
        <v>#DIV/0!</v>
      </c>
      <c r="M12" s="18"/>
      <c r="N12" s="18" t="e">
        <f t="shared" si="5"/>
        <v>#DIV/0!</v>
      </c>
    </row>
    <row r="13" spans="1:18" x14ac:dyDescent="0.25">
      <c r="A13" s="49">
        <v>4</v>
      </c>
      <c r="B13" s="42"/>
      <c r="C13" s="18"/>
      <c r="D13" s="18"/>
      <c r="E13" s="18"/>
      <c r="F13" s="41">
        <f t="shared" si="2"/>
        <v>0</v>
      </c>
      <c r="G13" s="18"/>
      <c r="H13" s="18"/>
      <c r="I13" s="22" t="e">
        <f t="shared" si="0"/>
        <v>#DIV/0!</v>
      </c>
      <c r="J13" s="22" t="e">
        <f t="shared" si="1"/>
        <v>#DIV/0!</v>
      </c>
      <c r="K13" s="54" t="e">
        <f t="shared" si="3"/>
        <v>#DIV/0!</v>
      </c>
      <c r="L13" s="18" t="e">
        <f t="shared" si="4"/>
        <v>#DIV/0!</v>
      </c>
      <c r="M13" s="18"/>
      <c r="N13" s="18" t="e">
        <f t="shared" si="5"/>
        <v>#DIV/0!</v>
      </c>
    </row>
    <row r="14" spans="1:18" x14ac:dyDescent="0.25">
      <c r="A14" s="49">
        <v>5</v>
      </c>
      <c r="B14" s="42"/>
      <c r="C14" s="18"/>
      <c r="D14" s="18"/>
      <c r="E14" s="18"/>
      <c r="F14" s="41">
        <f t="shared" si="2"/>
        <v>0</v>
      </c>
      <c r="G14" s="18"/>
      <c r="H14" s="18"/>
      <c r="I14" s="22" t="e">
        <f t="shared" si="0"/>
        <v>#DIV/0!</v>
      </c>
      <c r="J14" s="22" t="e">
        <f t="shared" si="1"/>
        <v>#DIV/0!</v>
      </c>
      <c r="K14" s="54" t="e">
        <f t="shared" si="3"/>
        <v>#DIV/0!</v>
      </c>
      <c r="L14" s="18" t="e">
        <f t="shared" si="4"/>
        <v>#DIV/0!</v>
      </c>
      <c r="M14" s="18"/>
      <c r="N14" s="18" t="e">
        <f t="shared" si="5"/>
        <v>#DIV/0!</v>
      </c>
    </row>
    <row r="15" spans="1:18" x14ac:dyDescent="0.25">
      <c r="A15" s="49">
        <v>6</v>
      </c>
      <c r="B15" s="42"/>
      <c r="C15" s="18"/>
      <c r="D15" s="18"/>
      <c r="E15" s="18"/>
      <c r="F15" s="41">
        <f t="shared" si="2"/>
        <v>0</v>
      </c>
      <c r="G15" s="18"/>
      <c r="H15" s="18"/>
      <c r="I15" s="22" t="e">
        <f t="shared" si="0"/>
        <v>#DIV/0!</v>
      </c>
      <c r="J15" s="22" t="e">
        <f t="shared" si="1"/>
        <v>#DIV/0!</v>
      </c>
      <c r="K15" s="54" t="e">
        <f t="shared" si="3"/>
        <v>#DIV/0!</v>
      </c>
      <c r="L15" s="18" t="e">
        <f t="shared" si="4"/>
        <v>#DIV/0!</v>
      </c>
      <c r="M15" s="18"/>
      <c r="N15" s="18" t="e">
        <f t="shared" si="5"/>
        <v>#DIV/0!</v>
      </c>
    </row>
    <row r="16" spans="1:18" x14ac:dyDescent="0.25">
      <c r="A16" s="49">
        <v>7</v>
      </c>
      <c r="B16" s="42"/>
      <c r="C16" s="18"/>
      <c r="D16" s="18"/>
      <c r="E16" s="18"/>
      <c r="F16" s="41">
        <f t="shared" si="2"/>
        <v>0</v>
      </c>
      <c r="G16" s="18"/>
      <c r="H16" s="18"/>
      <c r="I16" s="22" t="e">
        <f t="shared" si="0"/>
        <v>#DIV/0!</v>
      </c>
      <c r="J16" s="22" t="e">
        <f t="shared" si="1"/>
        <v>#DIV/0!</v>
      </c>
      <c r="K16" s="54" t="e">
        <f t="shared" si="3"/>
        <v>#DIV/0!</v>
      </c>
      <c r="L16" s="18" t="e">
        <f t="shared" si="4"/>
        <v>#DIV/0!</v>
      </c>
      <c r="M16" s="18"/>
      <c r="N16" s="18" t="e">
        <f t="shared" si="5"/>
        <v>#DIV/0!</v>
      </c>
    </row>
    <row r="17" spans="1:14" ht="6" customHeight="1" x14ac:dyDescent="0.25">
      <c r="A17" s="52"/>
      <c r="B17" s="44"/>
      <c r="C17" s="44"/>
      <c r="D17" s="44"/>
      <c r="E17" s="44"/>
      <c r="F17" s="28"/>
      <c r="G17" s="44"/>
      <c r="H17" s="44"/>
      <c r="I17" s="29"/>
      <c r="J17" s="29"/>
      <c r="K17" s="68"/>
      <c r="L17" s="29"/>
      <c r="M17" s="29"/>
      <c r="N17" s="29"/>
    </row>
    <row r="18" spans="1:14" ht="33" customHeight="1" x14ac:dyDescent="0.25">
      <c r="A18" s="118" t="s">
        <v>25</v>
      </c>
      <c r="B18" s="119"/>
      <c r="C18" s="119"/>
      <c r="D18" s="119"/>
      <c r="E18" s="119"/>
      <c r="F18" s="119"/>
      <c r="G18" s="119"/>
      <c r="H18" s="119"/>
      <c r="I18" s="119"/>
      <c r="J18" s="45"/>
      <c r="K18" s="69"/>
      <c r="L18" s="19" t="e">
        <f>SUM(L10:L17)</f>
        <v>#DIV/0!</v>
      </c>
      <c r="M18" s="19"/>
      <c r="N18" s="19" t="e">
        <f>SUM(N10:N17)</f>
        <v>#DIV/0!</v>
      </c>
    </row>
    <row r="19" spans="1:14" x14ac:dyDescent="0.25">
      <c r="A19" s="47"/>
      <c r="B19" s="46"/>
      <c r="C19" s="13"/>
      <c r="D19" s="13"/>
      <c r="E19" s="13"/>
      <c r="F19" s="13"/>
      <c r="G19" s="13"/>
      <c r="H19" s="13"/>
      <c r="I19" s="13"/>
      <c r="J19" s="13"/>
      <c r="K19" s="55"/>
      <c r="L19" s="13"/>
      <c r="M19" s="13"/>
      <c r="N19" s="13"/>
    </row>
    <row r="20" spans="1:14" x14ac:dyDescent="0.25">
      <c r="B20" s="46"/>
      <c r="C20" s="46"/>
      <c r="D20" s="46"/>
      <c r="E20" s="46"/>
      <c r="F20" s="46"/>
      <c r="G20" s="46"/>
      <c r="H20" s="46"/>
      <c r="I20" s="46"/>
      <c r="J20" s="46"/>
      <c r="L20" s="46"/>
      <c r="M20" s="46"/>
      <c r="N20" s="46"/>
    </row>
    <row r="21" spans="1:14" x14ac:dyDescent="0.25">
      <c r="B21" s="46"/>
      <c r="C21" s="46"/>
      <c r="D21" s="46"/>
      <c r="E21" s="46"/>
      <c r="F21" s="46"/>
      <c r="G21" s="46"/>
      <c r="H21" s="46"/>
      <c r="I21" s="46"/>
      <c r="J21" s="46"/>
      <c r="L21" s="46"/>
      <c r="M21" s="46"/>
      <c r="N21" s="46"/>
    </row>
    <row r="22" spans="1:14" x14ac:dyDescent="0.25">
      <c r="B22" s="46"/>
      <c r="C22" s="46"/>
      <c r="D22" s="46"/>
      <c r="E22" s="46"/>
      <c r="F22" s="46"/>
      <c r="G22" s="46"/>
      <c r="H22" s="46"/>
      <c r="I22" s="46"/>
      <c r="J22" s="46"/>
      <c r="L22" s="46"/>
      <c r="M22" s="46"/>
      <c r="N22" s="46"/>
    </row>
    <row r="23" spans="1:14" x14ac:dyDescent="0.25">
      <c r="B23" s="46"/>
      <c r="C23" s="46"/>
      <c r="D23" s="46"/>
      <c r="E23" s="46"/>
      <c r="F23" s="46"/>
      <c r="G23" s="46"/>
      <c r="H23" s="46"/>
      <c r="I23" s="46"/>
      <c r="J23" s="46"/>
      <c r="L23" s="46"/>
      <c r="M23" s="46"/>
      <c r="N23" s="46"/>
    </row>
    <row r="24" spans="1:14" x14ac:dyDescent="0.25">
      <c r="B24" s="46"/>
      <c r="C24" s="46"/>
      <c r="D24" s="46"/>
      <c r="E24" s="46"/>
      <c r="F24" s="46"/>
      <c r="G24" s="46"/>
      <c r="H24" s="46"/>
      <c r="I24" s="46"/>
      <c r="J24" s="46"/>
      <c r="L24" s="46"/>
      <c r="M24" s="46"/>
      <c r="N24" s="46"/>
    </row>
    <row r="25" spans="1:14" x14ac:dyDescent="0.25">
      <c r="B25" s="46"/>
      <c r="C25" s="46"/>
      <c r="D25" s="46"/>
      <c r="E25" s="46"/>
      <c r="F25" s="46"/>
      <c r="G25" s="46"/>
      <c r="H25" s="46"/>
      <c r="I25" s="46"/>
      <c r="J25" s="46"/>
      <c r="L25" s="46"/>
      <c r="M25" s="46"/>
      <c r="N25" s="46"/>
    </row>
    <row r="26" spans="1:14" x14ac:dyDescent="0.25">
      <c r="B26" s="46"/>
      <c r="C26" s="46"/>
      <c r="D26" s="46"/>
      <c r="E26" s="46"/>
      <c r="F26" s="46"/>
      <c r="G26" s="46"/>
      <c r="H26" s="46"/>
      <c r="I26" s="46"/>
      <c r="J26" s="46"/>
      <c r="L26" s="46"/>
      <c r="M26" s="46"/>
      <c r="N26" s="46"/>
    </row>
    <row r="27" spans="1:14" x14ac:dyDescent="0.25">
      <c r="B27" s="46"/>
      <c r="C27" s="46"/>
      <c r="D27" s="46"/>
      <c r="E27" s="46"/>
      <c r="F27" s="46"/>
      <c r="G27" s="46"/>
      <c r="H27" s="46"/>
      <c r="I27" s="46"/>
      <c r="J27" s="46"/>
      <c r="L27" s="46"/>
      <c r="M27" s="46"/>
      <c r="N27" s="46"/>
    </row>
    <row r="28" spans="1:14" x14ac:dyDescent="0.25">
      <c r="B28" s="46"/>
      <c r="C28" s="46"/>
      <c r="D28" s="46"/>
      <c r="E28" s="46"/>
      <c r="F28" s="46"/>
      <c r="G28" s="46"/>
      <c r="H28" s="46"/>
      <c r="I28" s="46"/>
      <c r="J28" s="46"/>
      <c r="L28" s="46"/>
      <c r="M28" s="46"/>
      <c r="N28" s="46"/>
    </row>
    <row r="29" spans="1:14" x14ac:dyDescent="0.25">
      <c r="B29" s="46"/>
      <c r="C29" s="46"/>
      <c r="D29" s="46"/>
      <c r="E29" s="46"/>
      <c r="F29" s="46"/>
      <c r="G29" s="46"/>
      <c r="H29" s="46"/>
      <c r="I29" s="46"/>
      <c r="J29" s="46"/>
      <c r="L29" s="46"/>
      <c r="M29" s="46"/>
      <c r="N29" s="46"/>
    </row>
    <row r="30" spans="1:14" x14ac:dyDescent="0.25">
      <c r="B30" s="46"/>
      <c r="C30" s="46"/>
      <c r="D30" s="46"/>
      <c r="E30" s="46"/>
      <c r="F30" s="46"/>
      <c r="G30" s="46"/>
      <c r="H30" s="46"/>
      <c r="I30" s="46"/>
      <c r="J30" s="46"/>
      <c r="L30" s="46"/>
      <c r="M30" s="46"/>
      <c r="N30" s="46"/>
    </row>
    <row r="31" spans="1:14" x14ac:dyDescent="0.25">
      <c r="B31" s="46"/>
      <c r="C31" s="46"/>
      <c r="D31" s="46"/>
      <c r="E31" s="46"/>
      <c r="F31" s="46"/>
      <c r="G31" s="46"/>
      <c r="H31" s="46"/>
      <c r="I31" s="46"/>
      <c r="J31" s="46"/>
      <c r="L31" s="46"/>
      <c r="M31" s="46"/>
      <c r="N31" s="46"/>
    </row>
    <row r="32" spans="1:14" x14ac:dyDescent="0.25">
      <c r="B32" s="46"/>
      <c r="C32" s="46"/>
      <c r="D32" s="46"/>
      <c r="E32" s="46"/>
      <c r="F32" s="46"/>
      <c r="G32" s="46"/>
      <c r="H32" s="46"/>
      <c r="I32" s="46"/>
      <c r="J32" s="46"/>
      <c r="L32" s="46"/>
      <c r="M32" s="46"/>
      <c r="N32" s="46"/>
    </row>
    <row r="33" spans="2:14" x14ac:dyDescent="0.25">
      <c r="B33" s="46"/>
      <c r="C33" s="46"/>
      <c r="D33" s="46"/>
      <c r="E33" s="46"/>
      <c r="F33" s="46"/>
      <c r="G33" s="46"/>
      <c r="H33" s="46"/>
      <c r="I33" s="46"/>
      <c r="J33" s="46"/>
      <c r="L33" s="46"/>
      <c r="M33" s="46"/>
      <c r="N33" s="46"/>
    </row>
    <row r="34" spans="2:14" x14ac:dyDescent="0.25">
      <c r="B34" s="46"/>
      <c r="C34" s="46"/>
      <c r="D34" s="46"/>
      <c r="E34" s="46"/>
      <c r="F34" s="46"/>
      <c r="G34" s="46"/>
      <c r="H34" s="46"/>
      <c r="I34" s="46"/>
      <c r="J34" s="46"/>
      <c r="L34" s="46"/>
      <c r="M34" s="46"/>
      <c r="N34" s="46"/>
    </row>
    <row r="35" spans="2:14" x14ac:dyDescent="0.25">
      <c r="B35" s="46"/>
      <c r="C35" s="46"/>
      <c r="D35" s="46"/>
      <c r="E35" s="46"/>
      <c r="F35" s="46"/>
      <c r="G35" s="46"/>
      <c r="H35" s="46"/>
      <c r="I35" s="46"/>
      <c r="J35" s="46"/>
      <c r="L35" s="46"/>
      <c r="M35" s="46"/>
      <c r="N35" s="46"/>
    </row>
    <row r="36" spans="2:14" x14ac:dyDescent="0.25">
      <c r="B36" s="46"/>
      <c r="C36" s="46"/>
      <c r="D36" s="46"/>
      <c r="E36" s="46"/>
      <c r="F36" s="46"/>
      <c r="G36" s="46"/>
      <c r="H36" s="46"/>
      <c r="I36" s="46"/>
      <c r="J36" s="46"/>
      <c r="L36" s="46"/>
      <c r="M36" s="46"/>
      <c r="N36" s="46"/>
    </row>
    <row r="37" spans="2:14" x14ac:dyDescent="0.25">
      <c r="B37" s="46"/>
      <c r="C37" s="46"/>
      <c r="D37" s="46"/>
      <c r="E37" s="46"/>
      <c r="F37" s="46"/>
      <c r="G37" s="46"/>
      <c r="H37" s="46"/>
      <c r="I37" s="46"/>
      <c r="J37" s="46"/>
      <c r="L37" s="46"/>
      <c r="M37" s="46"/>
      <c r="N37" s="46"/>
    </row>
    <row r="38" spans="2:14" x14ac:dyDescent="0.25">
      <c r="B38" s="46"/>
      <c r="C38" s="46"/>
      <c r="D38" s="46"/>
      <c r="E38" s="46"/>
      <c r="F38" s="46"/>
      <c r="G38" s="46"/>
      <c r="H38" s="46"/>
      <c r="I38" s="46"/>
      <c r="J38" s="46"/>
      <c r="L38" s="46"/>
      <c r="M38" s="46"/>
      <c r="N38" s="46"/>
    </row>
    <row r="39" spans="2:14" x14ac:dyDescent="0.25">
      <c r="B39" s="46"/>
      <c r="C39" s="46"/>
      <c r="D39" s="46"/>
      <c r="E39" s="46"/>
      <c r="F39" s="46"/>
      <c r="G39" s="46"/>
      <c r="H39" s="46"/>
      <c r="I39" s="46"/>
      <c r="J39" s="46"/>
      <c r="L39" s="46"/>
      <c r="M39" s="46"/>
      <c r="N39" s="46"/>
    </row>
    <row r="40" spans="2:14" x14ac:dyDescent="0.25">
      <c r="B40" s="46"/>
      <c r="C40" s="46"/>
      <c r="D40" s="46"/>
      <c r="E40" s="46"/>
      <c r="F40" s="46"/>
      <c r="G40" s="46"/>
      <c r="H40" s="46"/>
      <c r="I40" s="46"/>
      <c r="J40" s="46"/>
      <c r="L40" s="46"/>
      <c r="M40" s="46"/>
      <c r="N40" s="46"/>
    </row>
    <row r="41" spans="2:14" x14ac:dyDescent="0.25">
      <c r="B41" s="46"/>
      <c r="C41" s="46"/>
      <c r="D41" s="46"/>
      <c r="E41" s="46"/>
      <c r="F41" s="46"/>
      <c r="G41" s="46"/>
      <c r="H41" s="46"/>
      <c r="I41" s="46"/>
      <c r="J41" s="46"/>
      <c r="L41" s="46"/>
      <c r="M41" s="46"/>
      <c r="N41" s="46"/>
    </row>
    <row r="42" spans="2:14" x14ac:dyDescent="0.25">
      <c r="B42" s="46"/>
      <c r="C42" s="46"/>
      <c r="D42" s="46"/>
      <c r="E42" s="46"/>
      <c r="F42" s="46"/>
      <c r="G42" s="46"/>
      <c r="H42" s="46"/>
      <c r="I42" s="46"/>
      <c r="J42" s="46"/>
      <c r="L42" s="46"/>
      <c r="M42" s="46"/>
      <c r="N42" s="46"/>
    </row>
    <row r="43" spans="2:14" x14ac:dyDescent="0.25">
      <c r="B43" s="46"/>
      <c r="C43" s="46"/>
      <c r="D43" s="46"/>
      <c r="E43" s="46"/>
      <c r="F43" s="46"/>
      <c r="G43" s="46"/>
      <c r="H43" s="46"/>
      <c r="I43" s="46"/>
      <c r="J43" s="46"/>
      <c r="L43" s="46"/>
      <c r="M43" s="46"/>
      <c r="N43" s="46"/>
    </row>
    <row r="44" spans="2:14" x14ac:dyDescent="0.25">
      <c r="B44" s="46"/>
      <c r="C44" s="46"/>
      <c r="D44" s="46"/>
      <c r="E44" s="46"/>
      <c r="F44" s="46"/>
      <c r="G44" s="46"/>
      <c r="H44" s="46"/>
      <c r="I44" s="46"/>
      <c r="J44" s="46"/>
      <c r="L44" s="46"/>
      <c r="M44" s="46"/>
      <c r="N44" s="46"/>
    </row>
    <row r="45" spans="2:14" x14ac:dyDescent="0.25">
      <c r="B45" s="46"/>
      <c r="C45" s="46"/>
      <c r="D45" s="46"/>
      <c r="E45" s="46"/>
      <c r="F45" s="46"/>
      <c r="G45" s="46"/>
      <c r="H45" s="46"/>
      <c r="I45" s="46"/>
      <c r="J45" s="46"/>
      <c r="L45" s="46"/>
      <c r="M45" s="46"/>
      <c r="N45" s="46"/>
    </row>
    <row r="46" spans="2:14" x14ac:dyDescent="0.25">
      <c r="B46" s="46"/>
      <c r="C46" s="46"/>
      <c r="D46" s="46"/>
      <c r="E46" s="46"/>
      <c r="F46" s="46"/>
      <c r="G46" s="46"/>
      <c r="H46" s="46"/>
      <c r="I46" s="46"/>
      <c r="J46" s="46"/>
      <c r="L46" s="46"/>
      <c r="M46" s="46"/>
      <c r="N46" s="46"/>
    </row>
    <row r="47" spans="2:14" x14ac:dyDescent="0.25">
      <c r="B47" s="46"/>
      <c r="C47" s="46"/>
      <c r="D47" s="46"/>
      <c r="E47" s="46"/>
      <c r="F47" s="46"/>
      <c r="G47" s="46"/>
      <c r="H47" s="46"/>
      <c r="I47" s="46"/>
      <c r="J47" s="46"/>
      <c r="L47" s="46"/>
      <c r="M47" s="46"/>
      <c r="N47" s="46"/>
    </row>
    <row r="48" spans="2:14" x14ac:dyDescent="0.25">
      <c r="B48" s="46"/>
      <c r="C48" s="46"/>
      <c r="D48" s="46"/>
      <c r="E48" s="46"/>
      <c r="F48" s="46"/>
      <c r="G48" s="46"/>
      <c r="H48" s="46"/>
      <c r="I48" s="46"/>
      <c r="J48" s="46"/>
      <c r="L48" s="46"/>
      <c r="M48" s="46"/>
      <c r="N48" s="46"/>
    </row>
    <row r="49" spans="2:14" x14ac:dyDescent="0.25">
      <c r="B49" s="46"/>
      <c r="C49" s="46"/>
      <c r="D49" s="46"/>
      <c r="E49" s="46"/>
      <c r="F49" s="46"/>
      <c r="G49" s="46"/>
      <c r="H49" s="46"/>
      <c r="I49" s="46"/>
      <c r="J49" s="46"/>
      <c r="L49" s="46"/>
      <c r="M49" s="46"/>
      <c r="N49" s="46"/>
    </row>
    <row r="50" spans="2:14" x14ac:dyDescent="0.25">
      <c r="B50" s="46"/>
      <c r="C50" s="46"/>
      <c r="D50" s="46"/>
      <c r="E50" s="46"/>
      <c r="F50" s="46"/>
      <c r="G50" s="46"/>
      <c r="H50" s="46"/>
      <c r="I50" s="46"/>
      <c r="J50" s="46"/>
      <c r="L50" s="46"/>
      <c r="M50" s="46"/>
      <c r="N50" s="46"/>
    </row>
  </sheetData>
  <mergeCells count="13"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V18"/>
  <sheetViews>
    <sheetView tabSelected="1" zoomScaleNormal="100" workbookViewId="0">
      <selection activeCell="C6" sqref="C6"/>
    </sheetView>
  </sheetViews>
  <sheetFormatPr defaultRowHeight="15" x14ac:dyDescent="0.25"/>
  <cols>
    <col min="1" max="1" width="37.28515625" style="3" customWidth="1"/>
    <col min="2" max="2" width="46.140625" style="2" customWidth="1"/>
    <col min="3" max="3" width="26.140625" style="1" customWidth="1"/>
    <col min="4" max="16384" width="9.140625" style="1"/>
  </cols>
  <sheetData>
    <row r="1" spans="1:256" ht="21.75" customHeight="1" x14ac:dyDescent="0.25">
      <c r="A1" s="111" t="s">
        <v>27</v>
      </c>
      <c r="B1" s="111"/>
    </row>
    <row r="2" spans="1:256" ht="97.5" customHeight="1" x14ac:dyDescent="0.25">
      <c r="A2" s="111" t="s">
        <v>75</v>
      </c>
      <c r="B2" s="111"/>
    </row>
    <row r="3" spans="1:256" ht="15.75" x14ac:dyDescent="0.25">
      <c r="A3" s="112" t="s">
        <v>0</v>
      </c>
      <c r="B3" s="112"/>
    </row>
    <row r="4" spans="1:256" ht="15.75" x14ac:dyDescent="0.25">
      <c r="A4" s="4"/>
      <c r="B4" s="4"/>
    </row>
    <row r="5" spans="1:256" ht="93" customHeight="1" x14ac:dyDescent="0.25">
      <c r="A5" s="5" t="s">
        <v>1</v>
      </c>
      <c r="B5" s="74" t="s">
        <v>74</v>
      </c>
    </row>
    <row r="6" spans="1:256" ht="159.75" customHeight="1" x14ac:dyDescent="0.25">
      <c r="A6" s="5" t="s">
        <v>2</v>
      </c>
      <c r="B6" s="5" t="s">
        <v>66</v>
      </c>
    </row>
    <row r="7" spans="1:256" ht="91.5" customHeight="1" x14ac:dyDescent="0.25">
      <c r="A7" s="5" t="s">
        <v>37</v>
      </c>
      <c r="B7" s="75">
        <f>'Прилож.1 п.3.7.4'!P14</f>
        <v>262000</v>
      </c>
    </row>
    <row r="8" spans="1:256" ht="29.25" customHeight="1" x14ac:dyDescent="0.25">
      <c r="A8" s="113" t="s">
        <v>78</v>
      </c>
      <c r="B8" s="114"/>
    </row>
    <row r="9" spans="1:256" ht="15.75" x14ac:dyDescent="0.25">
      <c r="A9" s="8"/>
      <c r="B9" s="8"/>
    </row>
    <row r="10" spans="1:256" s="136" customFormat="1" ht="15.75" x14ac:dyDescent="0.25">
      <c r="A10" s="110" t="s">
        <v>82</v>
      </c>
      <c r="B10" s="110"/>
    </row>
    <row r="11" spans="1:256" x14ac:dyDescent="0.25">
      <c r="A11" s="134"/>
      <c r="B11" s="135"/>
      <c r="C11" s="109"/>
    </row>
    <row r="12" spans="1:256" x14ac:dyDescent="0.25">
      <c r="A12" s="134" t="s">
        <v>83</v>
      </c>
      <c r="B12" s="135"/>
    </row>
    <row r="13" spans="1:256" ht="21" customHeight="1" x14ac:dyDescent="0.25">
      <c r="A13" s="70"/>
      <c r="B13" s="70"/>
    </row>
    <row r="14" spans="1:256" s="72" customFormat="1" ht="15.75" x14ac:dyDescent="0.25">
      <c r="A14" s="110"/>
      <c r="B14" s="136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71"/>
      <c r="CN14" s="71"/>
      <c r="CO14" s="71"/>
      <c r="CP14" s="71"/>
      <c r="CQ14" s="71"/>
      <c r="CR14" s="71"/>
      <c r="CS14" s="71"/>
      <c r="CT14" s="71"/>
      <c r="CU14" s="71"/>
      <c r="CV14" s="71"/>
      <c r="CW14" s="71"/>
      <c r="CX14" s="71"/>
      <c r="CY14" s="71"/>
      <c r="CZ14" s="71"/>
      <c r="DA14" s="71"/>
      <c r="DB14" s="71"/>
      <c r="DC14" s="71"/>
      <c r="DD14" s="71"/>
      <c r="DE14" s="71"/>
      <c r="DF14" s="71"/>
      <c r="DG14" s="71"/>
      <c r="DH14" s="71"/>
      <c r="DI14" s="71"/>
      <c r="DJ14" s="71"/>
      <c r="DK14" s="71"/>
      <c r="DL14" s="71"/>
      <c r="DM14" s="71"/>
      <c r="DN14" s="71"/>
      <c r="DO14" s="71"/>
      <c r="DP14" s="71"/>
      <c r="DQ14" s="71"/>
      <c r="DR14" s="71"/>
      <c r="DS14" s="71"/>
      <c r="DT14" s="71"/>
      <c r="DU14" s="71"/>
      <c r="DV14" s="71"/>
      <c r="DW14" s="71"/>
      <c r="DX14" s="71"/>
      <c r="DY14" s="71"/>
      <c r="DZ14" s="71"/>
      <c r="EA14" s="71"/>
      <c r="EB14" s="71"/>
      <c r="EC14" s="71"/>
      <c r="ED14" s="71"/>
      <c r="EE14" s="71"/>
      <c r="EF14" s="71"/>
      <c r="EG14" s="71"/>
      <c r="EH14" s="71"/>
      <c r="EI14" s="71"/>
      <c r="EJ14" s="71"/>
      <c r="EK14" s="71"/>
      <c r="EL14" s="71"/>
      <c r="EM14" s="71"/>
      <c r="EN14" s="71"/>
      <c r="EO14" s="71"/>
      <c r="EP14" s="71"/>
      <c r="EQ14" s="71"/>
      <c r="ER14" s="71"/>
      <c r="ES14" s="71"/>
      <c r="ET14" s="71"/>
      <c r="EU14" s="71"/>
      <c r="EV14" s="71"/>
      <c r="EW14" s="71"/>
      <c r="EX14" s="71"/>
      <c r="EY14" s="71"/>
      <c r="EZ14" s="71"/>
      <c r="FA14" s="71"/>
      <c r="FB14" s="71"/>
      <c r="FC14" s="71"/>
      <c r="FD14" s="71"/>
      <c r="FE14" s="71"/>
      <c r="FF14" s="71"/>
      <c r="FG14" s="71"/>
      <c r="FH14" s="71"/>
      <c r="FI14" s="71"/>
      <c r="FJ14" s="71"/>
      <c r="FK14" s="71"/>
      <c r="FL14" s="71"/>
      <c r="FM14" s="71"/>
      <c r="FN14" s="71"/>
      <c r="FO14" s="71"/>
      <c r="FP14" s="71"/>
      <c r="FQ14" s="71"/>
      <c r="FR14" s="71"/>
      <c r="FS14" s="71"/>
      <c r="FT14" s="71"/>
      <c r="FU14" s="71"/>
      <c r="FV14" s="71"/>
      <c r="FW14" s="71"/>
      <c r="FX14" s="71"/>
      <c r="FY14" s="71"/>
      <c r="FZ14" s="71"/>
      <c r="GA14" s="71"/>
      <c r="GB14" s="71"/>
      <c r="GC14" s="71"/>
      <c r="GD14" s="71"/>
      <c r="GE14" s="71"/>
      <c r="GF14" s="71"/>
      <c r="GG14" s="71"/>
      <c r="GH14" s="71"/>
      <c r="GI14" s="71"/>
      <c r="GJ14" s="71"/>
      <c r="GK14" s="71"/>
      <c r="GL14" s="71"/>
      <c r="GM14" s="71"/>
      <c r="GN14" s="71"/>
      <c r="GO14" s="71"/>
      <c r="GP14" s="71"/>
      <c r="GQ14" s="71"/>
      <c r="GR14" s="71"/>
      <c r="GS14" s="71"/>
      <c r="GT14" s="71"/>
      <c r="GU14" s="71"/>
      <c r="GV14" s="71"/>
      <c r="GW14" s="71"/>
      <c r="GX14" s="71"/>
      <c r="GY14" s="71"/>
      <c r="GZ14" s="71"/>
      <c r="HA14" s="71"/>
      <c r="HB14" s="71"/>
      <c r="HC14" s="71"/>
      <c r="HD14" s="71"/>
      <c r="HE14" s="71"/>
      <c r="HF14" s="71"/>
      <c r="HG14" s="71"/>
      <c r="HH14" s="71"/>
      <c r="HI14" s="71"/>
      <c r="HJ14" s="71"/>
      <c r="HK14" s="71"/>
      <c r="HL14" s="71"/>
      <c r="HM14" s="71"/>
      <c r="HN14" s="71"/>
      <c r="HO14" s="71"/>
      <c r="HP14" s="71"/>
      <c r="HQ14" s="71"/>
      <c r="HR14" s="71"/>
      <c r="HS14" s="71"/>
      <c r="HT14" s="71"/>
      <c r="HU14" s="71"/>
      <c r="HV14" s="71"/>
      <c r="HW14" s="71"/>
      <c r="HX14" s="71"/>
      <c r="HY14" s="71"/>
      <c r="HZ14" s="71"/>
      <c r="IA14" s="71"/>
      <c r="IB14" s="71"/>
      <c r="IC14" s="71"/>
      <c r="ID14" s="71"/>
      <c r="IE14" s="71"/>
      <c r="IF14" s="71"/>
      <c r="IG14" s="71"/>
      <c r="IH14" s="71"/>
      <c r="II14" s="71"/>
      <c r="IJ14" s="71"/>
      <c r="IK14" s="71"/>
      <c r="IL14" s="71"/>
      <c r="IM14" s="71"/>
      <c r="IN14" s="71"/>
      <c r="IO14" s="71"/>
      <c r="IP14" s="71"/>
      <c r="IQ14" s="71"/>
      <c r="IR14" s="71"/>
      <c r="IS14" s="71"/>
      <c r="IT14" s="71"/>
      <c r="IU14" s="71"/>
      <c r="IV14" s="71"/>
    </row>
    <row r="15" spans="1:256" s="72" customFormat="1" ht="15.75" x14ac:dyDescent="0.25">
      <c r="A15" s="8"/>
      <c r="B15" s="8"/>
    </row>
    <row r="16" spans="1:256" ht="15.75" x14ac:dyDescent="0.25">
      <c r="A16" s="10"/>
      <c r="B16" s="8"/>
    </row>
    <row r="17" spans="1:2" ht="15.75" x14ac:dyDescent="0.25">
      <c r="A17" s="11"/>
      <c r="B17" s="8"/>
    </row>
    <row r="18" spans="1:2" ht="29.25" customHeight="1" x14ac:dyDescent="0.25">
      <c r="A18" s="110"/>
      <c r="B18" s="110"/>
    </row>
  </sheetData>
  <mergeCells count="9">
    <mergeCell ref="A18:B18"/>
    <mergeCell ref="A11:B11"/>
    <mergeCell ref="A14:B14"/>
    <mergeCell ref="A1:B1"/>
    <mergeCell ref="A2:B2"/>
    <mergeCell ref="A3:B3"/>
    <mergeCell ref="A8:B8"/>
    <mergeCell ref="A10:XFD10"/>
    <mergeCell ref="A12:B1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P165"/>
  <sheetViews>
    <sheetView topLeftCell="B4" zoomScaleNormal="100" workbookViewId="0">
      <selection activeCell="I9" sqref="I9:I10"/>
    </sheetView>
  </sheetViews>
  <sheetFormatPr defaultRowHeight="15" x14ac:dyDescent="0.25"/>
  <cols>
    <col min="1" max="1" width="0" style="76" hidden="1" customWidth="1"/>
    <col min="2" max="2" width="9.85546875" style="88" customWidth="1"/>
    <col min="3" max="3" width="36.5703125" style="88" customWidth="1"/>
    <col min="4" max="4" width="10" style="81" customWidth="1"/>
    <col min="5" max="5" width="12.7109375" style="81" customWidth="1"/>
    <col min="6" max="6" width="12.140625" style="81" customWidth="1"/>
    <col min="7" max="7" width="11.5703125" style="81" customWidth="1"/>
    <col min="8" max="8" width="12.85546875" style="81" customWidth="1"/>
    <col min="9" max="9" width="10.85546875" style="81" customWidth="1"/>
    <col min="10" max="10" width="10" style="81" customWidth="1"/>
    <col min="11" max="11" width="11" style="81" customWidth="1"/>
    <col min="12" max="12" width="13.140625" style="81" customWidth="1"/>
    <col min="13" max="13" width="11.28515625" style="89" customWidth="1"/>
    <col min="14" max="14" width="13.5703125" style="81" customWidth="1"/>
    <col min="15" max="15" width="11.42578125" style="76" customWidth="1"/>
    <col min="16" max="16" width="15.140625" style="76" customWidth="1"/>
    <col min="17" max="16384" width="9.140625" style="76"/>
  </cols>
  <sheetData>
    <row r="1" spans="1:16" x14ac:dyDescent="0.25">
      <c r="B1" s="144" t="s">
        <v>21</v>
      </c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</row>
    <row r="2" spans="1:16" x14ac:dyDescent="0.25"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</row>
    <row r="3" spans="1:16" ht="77.25" customHeight="1" x14ac:dyDescent="0.25">
      <c r="B3" s="152" t="s">
        <v>67</v>
      </c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</row>
    <row r="4" spans="1:16" s="81" customFormat="1" x14ac:dyDescent="0.25">
      <c r="B4" s="157" t="s">
        <v>79</v>
      </c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</row>
    <row r="5" spans="1:16" s="81" customFormat="1" x14ac:dyDescent="0.25">
      <c r="B5" s="157" t="s">
        <v>80</v>
      </c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</row>
    <row r="6" spans="1:16" s="81" customFormat="1" x14ac:dyDescent="0.25">
      <c r="B6" s="157" t="s">
        <v>81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</row>
    <row r="7" spans="1:16" s="81" customFormat="1" x14ac:dyDescent="0.25"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</row>
    <row r="8" spans="1:16" s="81" customFormat="1" ht="17.25" customHeight="1" x14ac:dyDescent="0.25">
      <c r="B8" s="101" t="s">
        <v>70</v>
      </c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  <c r="N8" s="101"/>
    </row>
    <row r="9" spans="1:16" ht="69" customHeight="1" x14ac:dyDescent="0.25">
      <c r="A9" s="91"/>
      <c r="B9" s="145" t="s">
        <v>10</v>
      </c>
      <c r="C9" s="147" t="s">
        <v>15</v>
      </c>
      <c r="D9" s="148"/>
      <c r="E9" s="153" t="s">
        <v>43</v>
      </c>
      <c r="F9" s="154"/>
      <c r="G9" s="154"/>
      <c r="H9" s="155"/>
      <c r="I9" s="158" t="s">
        <v>76</v>
      </c>
      <c r="J9" s="158" t="s">
        <v>64</v>
      </c>
      <c r="K9" s="166" t="s">
        <v>14</v>
      </c>
      <c r="L9" s="166"/>
      <c r="M9" s="166"/>
      <c r="N9" s="104" t="s">
        <v>26</v>
      </c>
      <c r="O9" s="140" t="s">
        <v>72</v>
      </c>
      <c r="P9" s="104" t="s">
        <v>73</v>
      </c>
    </row>
    <row r="10" spans="1:16" ht="89.25" x14ac:dyDescent="0.25">
      <c r="A10" s="91"/>
      <c r="B10" s="146"/>
      <c r="C10" s="149"/>
      <c r="D10" s="150"/>
      <c r="E10" s="83" t="s">
        <v>40</v>
      </c>
      <c r="F10" s="100" t="s">
        <v>41</v>
      </c>
      <c r="G10" s="100" t="s">
        <v>42</v>
      </c>
      <c r="H10" s="84"/>
      <c r="I10" s="159"/>
      <c r="J10" s="159"/>
      <c r="K10" s="78" t="s">
        <v>18</v>
      </c>
      <c r="L10" s="79" t="s">
        <v>11</v>
      </c>
      <c r="M10" s="73" t="s">
        <v>65</v>
      </c>
      <c r="N10" s="105"/>
      <c r="O10" s="141"/>
      <c r="P10" s="107"/>
    </row>
    <row r="11" spans="1:16" ht="43.5" customHeight="1" x14ac:dyDescent="0.25">
      <c r="A11" s="91"/>
      <c r="B11" s="94">
        <v>1</v>
      </c>
      <c r="C11" s="156">
        <v>2</v>
      </c>
      <c r="D11" s="156"/>
      <c r="E11" s="95">
        <v>3</v>
      </c>
      <c r="F11" s="80">
        <v>4</v>
      </c>
      <c r="G11" s="80">
        <v>5</v>
      </c>
      <c r="H11" s="95" t="s">
        <v>24</v>
      </c>
      <c r="I11" s="95">
        <v>7</v>
      </c>
      <c r="J11" s="95" t="s">
        <v>47</v>
      </c>
      <c r="K11" s="80" t="s">
        <v>61</v>
      </c>
      <c r="L11" s="80">
        <v>10</v>
      </c>
      <c r="M11" s="80">
        <v>11</v>
      </c>
      <c r="N11" s="80" t="s">
        <v>62</v>
      </c>
      <c r="O11" s="103">
        <v>13</v>
      </c>
      <c r="P11" s="103" t="s">
        <v>71</v>
      </c>
    </row>
    <row r="12" spans="1:16" ht="69.75" customHeight="1" thickBot="1" x14ac:dyDescent="0.3">
      <c r="A12" s="96"/>
      <c r="B12" s="99">
        <v>1</v>
      </c>
      <c r="C12" s="142" t="s">
        <v>75</v>
      </c>
      <c r="D12" s="143"/>
      <c r="E12" s="108">
        <v>262000</v>
      </c>
      <c r="F12" s="108">
        <v>270000</v>
      </c>
      <c r="G12" s="108">
        <v>300000</v>
      </c>
      <c r="H12" s="92">
        <f t="shared" ref="H12" si="0">SUM(E12:G12)</f>
        <v>832000</v>
      </c>
      <c r="I12" s="97">
        <v>1</v>
      </c>
      <c r="J12" s="98">
        <f t="shared" ref="J12" si="1">COUNTIF(E12:G12,"&gt;0")</f>
        <v>3</v>
      </c>
      <c r="K12" s="92">
        <f t="shared" ref="K12" si="2">AVERAGE(E12:G12)</f>
        <v>277333.33</v>
      </c>
      <c r="L12" s="92">
        <f t="shared" ref="L12" si="3">STDEV(E12:G12)</f>
        <v>20033.310000000001</v>
      </c>
      <c r="M12" s="93">
        <f t="shared" ref="M12" si="4">L12/K12</f>
        <v>7.1999999999999995E-2</v>
      </c>
      <c r="N12" s="92">
        <f t="shared" ref="N12" si="5">K12*I12</f>
        <v>277333.33</v>
      </c>
      <c r="O12" s="106">
        <f>E12</f>
        <v>262000</v>
      </c>
      <c r="P12" s="106">
        <f>O12</f>
        <v>262000</v>
      </c>
    </row>
    <row r="13" spans="1:16" ht="39.75" customHeight="1" x14ac:dyDescent="0.25">
      <c r="B13" s="160" t="s">
        <v>69</v>
      </c>
      <c r="C13" s="161"/>
      <c r="D13" s="161"/>
      <c r="E13" s="161"/>
      <c r="F13" s="161"/>
      <c r="G13" s="161"/>
      <c r="H13" s="161"/>
      <c r="I13" s="161"/>
      <c r="J13" s="161"/>
      <c r="K13" s="162"/>
      <c r="L13" s="102"/>
      <c r="M13" s="85"/>
      <c r="N13" s="86">
        <f>N12</f>
        <v>277333.33</v>
      </c>
      <c r="O13" s="91"/>
      <c r="P13" s="91"/>
    </row>
    <row r="14" spans="1:16" ht="39.75" customHeight="1" x14ac:dyDescent="0.25">
      <c r="B14" s="137" t="s">
        <v>68</v>
      </c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9"/>
      <c r="P14" s="86">
        <f>SUM(P12:P12)</f>
        <v>262000</v>
      </c>
    </row>
    <row r="15" spans="1:16" ht="18" customHeight="1" x14ac:dyDescent="0.25">
      <c r="B15" s="163" t="s">
        <v>78</v>
      </c>
      <c r="C15" s="164"/>
      <c r="D15" s="164"/>
      <c r="E15" s="164"/>
      <c r="F15" s="164"/>
      <c r="G15" s="164"/>
      <c r="H15" s="164"/>
      <c r="I15" s="164"/>
      <c r="J15" s="164"/>
      <c r="K15" s="164"/>
      <c r="L15" s="164"/>
      <c r="M15" s="164"/>
      <c r="N15" s="164"/>
      <c r="O15" s="165"/>
      <c r="P15" s="91"/>
    </row>
    <row r="16" spans="1:16" s="77" customFormat="1" ht="15.75" x14ac:dyDescent="0.25">
      <c r="B16" s="151"/>
      <c r="C16" s="151"/>
      <c r="D16" s="90"/>
      <c r="E16" s="82"/>
      <c r="F16" s="82"/>
      <c r="G16" s="82"/>
      <c r="H16" s="82"/>
      <c r="I16" s="82"/>
      <c r="J16" s="82"/>
      <c r="K16" s="82"/>
      <c r="L16" s="82"/>
      <c r="M16" s="82"/>
    </row>
    <row r="17" spans="2:14" ht="15.75" x14ac:dyDescent="0.25">
      <c r="B17" s="110" t="s">
        <v>77</v>
      </c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110"/>
      <c r="N17" s="110"/>
    </row>
    <row r="18" spans="2:14" x14ac:dyDescent="0.25">
      <c r="D18" s="87"/>
      <c r="E18" s="87"/>
      <c r="F18" s="87"/>
      <c r="G18" s="87"/>
      <c r="H18" s="87"/>
      <c r="I18" s="87"/>
      <c r="J18" s="87"/>
      <c r="K18" s="87"/>
      <c r="L18" s="87"/>
      <c r="N18" s="87"/>
    </row>
    <row r="19" spans="2:14" x14ac:dyDescent="0.25">
      <c r="D19" s="87"/>
      <c r="E19" s="87"/>
      <c r="F19" s="87"/>
      <c r="G19" s="87"/>
      <c r="H19" s="87"/>
      <c r="I19" s="87"/>
      <c r="J19" s="87"/>
      <c r="K19" s="87"/>
      <c r="L19" s="87"/>
      <c r="N19" s="87"/>
    </row>
    <row r="20" spans="2:14" x14ac:dyDescent="0.25">
      <c r="D20" s="87"/>
      <c r="E20" s="87"/>
      <c r="F20" s="87"/>
      <c r="G20" s="87"/>
      <c r="H20" s="87"/>
      <c r="I20" s="87"/>
      <c r="J20" s="87"/>
      <c r="K20" s="87"/>
      <c r="L20" s="87"/>
      <c r="N20" s="87"/>
    </row>
    <row r="21" spans="2:14" x14ac:dyDescent="0.25">
      <c r="D21" s="87"/>
      <c r="E21" s="87"/>
      <c r="F21" s="87"/>
      <c r="G21" s="87"/>
      <c r="H21" s="87"/>
      <c r="I21" s="87"/>
      <c r="J21" s="87"/>
      <c r="K21" s="87"/>
      <c r="L21" s="87"/>
      <c r="N21" s="87"/>
    </row>
    <row r="22" spans="2:14" x14ac:dyDescent="0.25">
      <c r="D22" s="87"/>
      <c r="E22" s="87"/>
      <c r="F22" s="87"/>
      <c r="G22" s="87"/>
      <c r="H22" s="87"/>
      <c r="I22" s="87"/>
      <c r="J22" s="87"/>
      <c r="K22" s="87"/>
      <c r="L22" s="87"/>
      <c r="N22" s="87"/>
    </row>
    <row r="23" spans="2:14" x14ac:dyDescent="0.25">
      <c r="D23" s="87"/>
      <c r="E23" s="87"/>
      <c r="F23" s="87"/>
      <c r="G23" s="87"/>
      <c r="H23" s="87"/>
      <c r="I23" s="87"/>
      <c r="J23" s="87"/>
      <c r="K23" s="87"/>
      <c r="L23" s="87"/>
      <c r="N23" s="87"/>
    </row>
    <row r="24" spans="2:14" x14ac:dyDescent="0.25">
      <c r="D24" s="87"/>
      <c r="E24" s="87"/>
      <c r="F24" s="87"/>
      <c r="G24" s="87"/>
      <c r="H24" s="87"/>
      <c r="I24" s="87"/>
      <c r="J24" s="87"/>
      <c r="K24" s="87"/>
      <c r="L24" s="87"/>
      <c r="N24" s="87"/>
    </row>
    <row r="25" spans="2:14" x14ac:dyDescent="0.25">
      <c r="D25" s="87"/>
      <c r="E25" s="87"/>
      <c r="F25" s="87"/>
      <c r="G25" s="87"/>
      <c r="H25" s="87"/>
      <c r="I25" s="87"/>
      <c r="J25" s="87"/>
      <c r="K25" s="87"/>
      <c r="L25" s="87"/>
      <c r="N25" s="87"/>
    </row>
    <row r="26" spans="2:14" x14ac:dyDescent="0.25">
      <c r="B26" s="76"/>
      <c r="C26" s="76"/>
      <c r="D26" s="87"/>
      <c r="E26" s="87"/>
      <c r="F26" s="87"/>
      <c r="G26" s="87"/>
      <c r="H26" s="87"/>
      <c r="I26" s="87"/>
      <c r="J26" s="87"/>
      <c r="K26" s="87"/>
      <c r="L26" s="87"/>
      <c r="N26" s="87"/>
    </row>
    <row r="27" spans="2:14" x14ac:dyDescent="0.25">
      <c r="B27" s="76"/>
      <c r="C27" s="76"/>
      <c r="D27" s="87"/>
      <c r="E27" s="87"/>
      <c r="F27" s="87"/>
      <c r="G27" s="87"/>
      <c r="H27" s="87"/>
      <c r="I27" s="87"/>
      <c r="J27" s="87"/>
      <c r="K27" s="87"/>
      <c r="L27" s="87"/>
      <c r="N27" s="87"/>
    </row>
    <row r="28" spans="2:14" x14ac:dyDescent="0.25">
      <c r="B28" s="76"/>
      <c r="C28" s="76"/>
      <c r="D28" s="87"/>
      <c r="E28" s="87"/>
      <c r="F28" s="87"/>
      <c r="G28" s="87"/>
      <c r="H28" s="87"/>
      <c r="I28" s="87"/>
      <c r="J28" s="87"/>
      <c r="K28" s="87"/>
      <c r="L28" s="87"/>
      <c r="N28" s="87"/>
    </row>
    <row r="29" spans="2:14" x14ac:dyDescent="0.25">
      <c r="B29" s="76"/>
      <c r="C29" s="76"/>
      <c r="D29" s="87"/>
      <c r="E29" s="87"/>
      <c r="F29" s="87"/>
      <c r="G29" s="87"/>
      <c r="H29" s="87"/>
      <c r="I29" s="87"/>
      <c r="J29" s="87"/>
      <c r="K29" s="87"/>
      <c r="L29" s="87"/>
      <c r="N29" s="87"/>
    </row>
    <row r="30" spans="2:14" x14ac:dyDescent="0.25">
      <c r="B30" s="76"/>
      <c r="C30" s="76"/>
      <c r="D30" s="87"/>
      <c r="E30" s="87"/>
      <c r="F30" s="87"/>
      <c r="G30" s="87"/>
      <c r="H30" s="87"/>
      <c r="I30" s="87"/>
      <c r="J30" s="87"/>
      <c r="K30" s="87"/>
      <c r="L30" s="87"/>
      <c r="N30" s="87"/>
    </row>
    <row r="31" spans="2:14" x14ac:dyDescent="0.25">
      <c r="B31" s="76"/>
      <c r="C31" s="76"/>
      <c r="D31" s="87"/>
      <c r="E31" s="87"/>
      <c r="F31" s="87"/>
      <c r="G31" s="87"/>
      <c r="H31" s="87"/>
      <c r="I31" s="87"/>
      <c r="J31" s="87"/>
      <c r="K31" s="87"/>
      <c r="L31" s="87"/>
      <c r="N31" s="87"/>
    </row>
    <row r="32" spans="2:14" x14ac:dyDescent="0.25">
      <c r="B32" s="76"/>
      <c r="C32" s="76"/>
      <c r="D32" s="87"/>
      <c r="E32" s="87"/>
      <c r="F32" s="87"/>
      <c r="G32" s="87"/>
      <c r="H32" s="87"/>
      <c r="I32" s="87"/>
      <c r="J32" s="87"/>
      <c r="K32" s="87"/>
      <c r="L32" s="87"/>
      <c r="N32" s="87"/>
    </row>
    <row r="33" spans="2:14" x14ac:dyDescent="0.25">
      <c r="B33" s="76"/>
      <c r="C33" s="76"/>
      <c r="D33" s="87"/>
      <c r="E33" s="87"/>
      <c r="F33" s="87"/>
      <c r="G33" s="87"/>
      <c r="H33" s="87"/>
      <c r="I33" s="87"/>
      <c r="J33" s="87"/>
      <c r="K33" s="87"/>
      <c r="L33" s="87"/>
      <c r="N33" s="87"/>
    </row>
    <row r="34" spans="2:14" x14ac:dyDescent="0.25">
      <c r="B34" s="76"/>
      <c r="C34" s="76"/>
      <c r="D34" s="87"/>
      <c r="E34" s="87"/>
      <c r="F34" s="87"/>
      <c r="G34" s="87"/>
      <c r="H34" s="87"/>
      <c r="I34" s="87"/>
      <c r="J34" s="87"/>
      <c r="K34" s="87"/>
      <c r="L34" s="87"/>
      <c r="N34" s="87"/>
    </row>
    <row r="35" spans="2:14" x14ac:dyDescent="0.25">
      <c r="B35" s="76"/>
      <c r="C35" s="76"/>
      <c r="D35" s="87"/>
      <c r="E35" s="87"/>
      <c r="F35" s="87"/>
      <c r="G35" s="87"/>
      <c r="H35" s="87"/>
      <c r="I35" s="87"/>
      <c r="J35" s="87"/>
      <c r="K35" s="87"/>
      <c r="L35" s="87"/>
      <c r="N35" s="87"/>
    </row>
    <row r="36" spans="2:14" x14ac:dyDescent="0.25">
      <c r="B36" s="76"/>
      <c r="C36" s="76"/>
      <c r="D36" s="87"/>
      <c r="E36" s="87"/>
      <c r="F36" s="87"/>
      <c r="G36" s="87"/>
      <c r="H36" s="87"/>
      <c r="I36" s="87"/>
      <c r="J36" s="87"/>
      <c r="K36" s="87"/>
      <c r="L36" s="87"/>
      <c r="N36" s="87"/>
    </row>
    <row r="37" spans="2:14" x14ac:dyDescent="0.25">
      <c r="B37" s="76"/>
      <c r="C37" s="76"/>
      <c r="D37" s="87"/>
      <c r="E37" s="87"/>
      <c r="F37" s="87"/>
      <c r="G37" s="87"/>
      <c r="H37" s="87"/>
      <c r="I37" s="87"/>
      <c r="J37" s="87"/>
      <c r="K37" s="87"/>
      <c r="L37" s="87"/>
      <c r="N37" s="87"/>
    </row>
    <row r="38" spans="2:14" x14ac:dyDescent="0.25">
      <c r="B38" s="76"/>
      <c r="C38" s="76"/>
      <c r="D38" s="87"/>
      <c r="E38" s="87"/>
      <c r="F38" s="87"/>
      <c r="G38" s="87"/>
      <c r="H38" s="87"/>
      <c r="I38" s="87"/>
      <c r="J38" s="87"/>
      <c r="K38" s="87"/>
      <c r="L38" s="87"/>
      <c r="N38" s="87"/>
    </row>
    <row r="39" spans="2:14" x14ac:dyDescent="0.25">
      <c r="B39" s="76"/>
      <c r="C39" s="76"/>
      <c r="D39" s="87"/>
      <c r="E39" s="87"/>
      <c r="F39" s="87"/>
      <c r="G39" s="87"/>
      <c r="H39" s="87"/>
      <c r="I39" s="87"/>
      <c r="J39" s="87"/>
      <c r="K39" s="87"/>
      <c r="L39" s="87"/>
      <c r="N39" s="87"/>
    </row>
    <row r="40" spans="2:14" x14ac:dyDescent="0.25">
      <c r="B40" s="76"/>
      <c r="C40" s="76"/>
      <c r="D40" s="87"/>
      <c r="E40" s="87"/>
      <c r="F40" s="87"/>
      <c r="G40" s="87"/>
      <c r="H40" s="87"/>
      <c r="I40" s="87"/>
      <c r="J40" s="87"/>
      <c r="K40" s="87"/>
      <c r="L40" s="87"/>
      <c r="N40" s="87"/>
    </row>
    <row r="41" spans="2:14" x14ac:dyDescent="0.25">
      <c r="B41" s="76"/>
      <c r="C41" s="76"/>
      <c r="D41" s="87"/>
      <c r="E41" s="87"/>
      <c r="F41" s="87"/>
      <c r="G41" s="87"/>
      <c r="H41" s="87"/>
      <c r="I41" s="87"/>
      <c r="J41" s="87"/>
      <c r="K41" s="87"/>
      <c r="L41" s="87"/>
      <c r="N41" s="87"/>
    </row>
    <row r="42" spans="2:14" x14ac:dyDescent="0.25">
      <c r="B42" s="76"/>
      <c r="C42" s="76"/>
      <c r="D42" s="87"/>
      <c r="E42" s="87"/>
      <c r="F42" s="87"/>
      <c r="G42" s="87"/>
      <c r="H42" s="87"/>
      <c r="I42" s="87"/>
      <c r="J42" s="87"/>
      <c r="K42" s="87"/>
      <c r="L42" s="87"/>
      <c r="N42" s="87"/>
    </row>
    <row r="43" spans="2:14" x14ac:dyDescent="0.25">
      <c r="B43" s="76"/>
      <c r="C43" s="76"/>
      <c r="D43" s="87"/>
      <c r="E43" s="87"/>
      <c r="F43" s="87"/>
      <c r="G43" s="87"/>
      <c r="H43" s="87"/>
      <c r="I43" s="87"/>
      <c r="J43" s="87"/>
      <c r="K43" s="87"/>
      <c r="L43" s="87"/>
      <c r="N43" s="87"/>
    </row>
    <row r="44" spans="2:14" x14ac:dyDescent="0.25">
      <c r="B44" s="76"/>
      <c r="C44" s="76"/>
      <c r="D44" s="87"/>
      <c r="E44" s="87"/>
      <c r="F44" s="87"/>
      <c r="G44" s="87"/>
      <c r="H44" s="87"/>
      <c r="I44" s="87"/>
      <c r="J44" s="87"/>
      <c r="K44" s="87"/>
      <c r="L44" s="87"/>
      <c r="N44" s="87"/>
    </row>
    <row r="45" spans="2:14" x14ac:dyDescent="0.25">
      <c r="B45" s="76"/>
      <c r="C45" s="76"/>
      <c r="D45" s="87"/>
      <c r="E45" s="87"/>
      <c r="F45" s="87"/>
      <c r="G45" s="87"/>
      <c r="H45" s="87"/>
      <c r="I45" s="87"/>
      <c r="J45" s="87"/>
      <c r="K45" s="87"/>
      <c r="L45" s="87"/>
      <c r="N45" s="87"/>
    </row>
    <row r="46" spans="2:14" x14ac:dyDescent="0.25">
      <c r="B46" s="76"/>
      <c r="C46" s="76"/>
      <c r="D46" s="87"/>
      <c r="E46" s="87"/>
      <c r="F46" s="87"/>
      <c r="G46" s="87"/>
      <c r="H46" s="87"/>
      <c r="I46" s="87"/>
      <c r="J46" s="87"/>
      <c r="K46" s="87"/>
      <c r="L46" s="87"/>
      <c r="N46" s="87"/>
    </row>
    <row r="47" spans="2:14" x14ac:dyDescent="0.25">
      <c r="B47" s="76"/>
      <c r="C47" s="76"/>
      <c r="D47" s="87"/>
      <c r="E47" s="87"/>
      <c r="F47" s="87"/>
      <c r="G47" s="87"/>
      <c r="H47" s="87"/>
      <c r="I47" s="87"/>
      <c r="J47" s="87"/>
      <c r="K47" s="87"/>
      <c r="L47" s="87"/>
      <c r="N47" s="87"/>
    </row>
    <row r="48" spans="2:14" x14ac:dyDescent="0.25">
      <c r="B48" s="76"/>
      <c r="C48" s="76"/>
      <c r="D48" s="87"/>
      <c r="E48" s="87"/>
      <c r="F48" s="87"/>
      <c r="G48" s="87"/>
      <c r="H48" s="87"/>
      <c r="I48" s="87"/>
      <c r="J48" s="87"/>
      <c r="K48" s="87"/>
      <c r="L48" s="87"/>
      <c r="N48" s="87"/>
    </row>
    <row r="49" spans="2:14" x14ac:dyDescent="0.25">
      <c r="B49" s="76"/>
      <c r="C49" s="76"/>
      <c r="D49" s="87"/>
      <c r="E49" s="87"/>
      <c r="F49" s="87"/>
      <c r="G49" s="87"/>
      <c r="H49" s="87"/>
      <c r="I49" s="87"/>
      <c r="J49" s="87"/>
      <c r="K49" s="87"/>
      <c r="L49" s="87"/>
      <c r="N49" s="87"/>
    </row>
    <row r="50" spans="2:14" x14ac:dyDescent="0.25">
      <c r="B50" s="76"/>
      <c r="C50" s="76"/>
      <c r="D50" s="87"/>
      <c r="E50" s="87"/>
      <c r="F50" s="87"/>
      <c r="G50" s="87"/>
      <c r="H50" s="87"/>
      <c r="I50" s="87"/>
      <c r="J50" s="87"/>
      <c r="K50" s="87"/>
      <c r="L50" s="87"/>
      <c r="N50" s="87"/>
    </row>
    <row r="51" spans="2:14" x14ac:dyDescent="0.25">
      <c r="B51" s="76"/>
      <c r="C51" s="76"/>
      <c r="D51" s="87"/>
      <c r="E51" s="87"/>
      <c r="F51" s="87"/>
      <c r="G51" s="87"/>
      <c r="H51" s="87"/>
      <c r="I51" s="87"/>
      <c r="J51" s="87"/>
      <c r="K51" s="87"/>
      <c r="L51" s="87"/>
      <c r="N51" s="87"/>
    </row>
    <row r="52" spans="2:14" x14ac:dyDescent="0.25">
      <c r="B52" s="76"/>
      <c r="C52" s="76"/>
      <c r="D52" s="87"/>
      <c r="E52" s="87"/>
      <c r="F52" s="87"/>
      <c r="G52" s="87"/>
      <c r="H52" s="87"/>
      <c r="I52" s="87"/>
      <c r="J52" s="87"/>
      <c r="K52" s="87"/>
      <c r="L52" s="87"/>
      <c r="N52" s="87"/>
    </row>
    <row r="53" spans="2:14" x14ac:dyDescent="0.25">
      <c r="B53" s="76"/>
      <c r="C53" s="76"/>
      <c r="D53" s="87"/>
      <c r="E53" s="87"/>
      <c r="F53" s="87"/>
      <c r="G53" s="87"/>
      <c r="H53" s="87"/>
      <c r="I53" s="87"/>
      <c r="J53" s="87"/>
      <c r="K53" s="87"/>
      <c r="L53" s="87"/>
      <c r="N53" s="87"/>
    </row>
    <row r="54" spans="2:14" x14ac:dyDescent="0.25">
      <c r="B54" s="76"/>
      <c r="C54" s="76"/>
      <c r="D54" s="87"/>
      <c r="E54" s="87"/>
      <c r="F54" s="87"/>
      <c r="G54" s="87"/>
      <c r="H54" s="87"/>
      <c r="I54" s="87"/>
      <c r="J54" s="87"/>
      <c r="K54" s="87"/>
      <c r="L54" s="87"/>
      <c r="N54" s="87"/>
    </row>
    <row r="55" spans="2:14" x14ac:dyDescent="0.25">
      <c r="B55" s="76"/>
      <c r="C55" s="76"/>
      <c r="D55" s="87"/>
      <c r="E55" s="87"/>
      <c r="F55" s="87"/>
      <c r="G55" s="87"/>
      <c r="H55" s="87"/>
      <c r="I55" s="87"/>
      <c r="J55" s="87"/>
      <c r="K55" s="87"/>
      <c r="L55" s="87"/>
      <c r="N55" s="87"/>
    </row>
    <row r="56" spans="2:14" x14ac:dyDescent="0.25">
      <c r="B56" s="76"/>
      <c r="C56" s="76"/>
      <c r="D56" s="87"/>
      <c r="E56" s="87"/>
      <c r="F56" s="87"/>
      <c r="G56" s="87"/>
      <c r="H56" s="87"/>
      <c r="I56" s="87"/>
      <c r="J56" s="87"/>
      <c r="K56" s="87"/>
      <c r="L56" s="87"/>
      <c r="N56" s="87"/>
    </row>
    <row r="57" spans="2:14" x14ac:dyDescent="0.25">
      <c r="B57" s="76"/>
      <c r="C57" s="76"/>
      <c r="D57" s="87"/>
      <c r="E57" s="87"/>
      <c r="F57" s="87"/>
      <c r="G57" s="87"/>
      <c r="H57" s="87"/>
      <c r="I57" s="87"/>
      <c r="J57" s="87"/>
      <c r="K57" s="87"/>
      <c r="L57" s="87"/>
      <c r="N57" s="87"/>
    </row>
    <row r="58" spans="2:14" x14ac:dyDescent="0.25">
      <c r="B58" s="76"/>
      <c r="C58" s="76"/>
      <c r="D58" s="87"/>
      <c r="E58" s="87"/>
      <c r="F58" s="87"/>
      <c r="G58" s="87"/>
      <c r="H58" s="87"/>
      <c r="I58" s="87"/>
      <c r="J58" s="87"/>
      <c r="K58" s="87"/>
      <c r="L58" s="87"/>
      <c r="N58" s="87"/>
    </row>
    <row r="59" spans="2:14" x14ac:dyDescent="0.25">
      <c r="B59" s="76"/>
      <c r="C59" s="76"/>
      <c r="D59" s="87"/>
      <c r="E59" s="87"/>
      <c r="F59" s="87"/>
      <c r="G59" s="87"/>
      <c r="H59" s="87"/>
      <c r="I59" s="87"/>
      <c r="J59" s="87"/>
      <c r="K59" s="87"/>
      <c r="L59" s="87"/>
      <c r="N59" s="87"/>
    </row>
    <row r="60" spans="2:14" x14ac:dyDescent="0.25">
      <c r="B60" s="76"/>
      <c r="C60" s="76"/>
      <c r="D60" s="87"/>
      <c r="E60" s="87"/>
      <c r="F60" s="87"/>
      <c r="G60" s="87"/>
      <c r="H60" s="87"/>
      <c r="I60" s="87"/>
      <c r="J60" s="87"/>
      <c r="K60" s="87"/>
      <c r="L60" s="87"/>
      <c r="N60" s="87"/>
    </row>
    <row r="61" spans="2:14" x14ac:dyDescent="0.25">
      <c r="B61" s="76"/>
      <c r="C61" s="76"/>
      <c r="D61" s="87"/>
      <c r="E61" s="87"/>
      <c r="F61" s="87"/>
      <c r="G61" s="87"/>
      <c r="H61" s="87"/>
      <c r="I61" s="87"/>
      <c r="J61" s="87"/>
      <c r="K61" s="87"/>
      <c r="L61" s="87"/>
      <c r="N61" s="87"/>
    </row>
    <row r="62" spans="2:14" x14ac:dyDescent="0.25">
      <c r="B62" s="76"/>
      <c r="C62" s="76"/>
      <c r="D62" s="87"/>
      <c r="E62" s="87"/>
      <c r="F62" s="87"/>
      <c r="G62" s="87"/>
      <c r="H62" s="87"/>
      <c r="I62" s="87"/>
      <c r="J62" s="87"/>
      <c r="K62" s="87"/>
      <c r="L62" s="87"/>
      <c r="N62" s="87"/>
    </row>
    <row r="63" spans="2:14" x14ac:dyDescent="0.25">
      <c r="B63" s="76"/>
      <c r="C63" s="76"/>
      <c r="D63" s="87"/>
      <c r="E63" s="87"/>
      <c r="F63" s="87"/>
      <c r="G63" s="87"/>
      <c r="H63" s="87"/>
      <c r="I63" s="87"/>
      <c r="J63" s="87"/>
      <c r="K63" s="87"/>
      <c r="L63" s="87"/>
      <c r="N63" s="87"/>
    </row>
    <row r="64" spans="2:14" x14ac:dyDescent="0.25">
      <c r="B64" s="76"/>
      <c r="C64" s="76"/>
      <c r="D64" s="87"/>
      <c r="E64" s="87"/>
      <c r="F64" s="87"/>
      <c r="G64" s="87"/>
      <c r="H64" s="87"/>
      <c r="I64" s="87"/>
      <c r="J64" s="87"/>
      <c r="K64" s="87"/>
      <c r="L64" s="87"/>
      <c r="N64" s="87"/>
    </row>
    <row r="65" spans="2:14" x14ac:dyDescent="0.25">
      <c r="B65" s="76"/>
      <c r="C65" s="76"/>
      <c r="D65" s="87"/>
      <c r="E65" s="87"/>
      <c r="F65" s="87"/>
      <c r="G65" s="87"/>
      <c r="H65" s="87"/>
      <c r="I65" s="87"/>
      <c r="J65" s="87"/>
      <c r="K65" s="87"/>
      <c r="L65" s="87"/>
      <c r="N65" s="87"/>
    </row>
    <row r="66" spans="2:14" x14ac:dyDescent="0.25">
      <c r="B66" s="76"/>
      <c r="C66" s="76"/>
      <c r="D66" s="87"/>
      <c r="E66" s="87"/>
      <c r="F66" s="87"/>
      <c r="G66" s="87"/>
      <c r="H66" s="87"/>
      <c r="I66" s="87"/>
      <c r="J66" s="87"/>
      <c r="K66" s="87"/>
      <c r="L66" s="87"/>
      <c r="N66" s="87"/>
    </row>
    <row r="67" spans="2:14" x14ac:dyDescent="0.25">
      <c r="B67" s="76"/>
      <c r="C67" s="76"/>
      <c r="D67" s="87"/>
      <c r="E67" s="87"/>
      <c r="F67" s="87"/>
      <c r="G67" s="87"/>
      <c r="H67" s="87"/>
      <c r="I67" s="87"/>
      <c r="J67" s="87"/>
      <c r="K67" s="87"/>
      <c r="L67" s="87"/>
      <c r="N67" s="87"/>
    </row>
    <row r="68" spans="2:14" x14ac:dyDescent="0.25">
      <c r="B68" s="76"/>
      <c r="C68" s="76"/>
      <c r="D68" s="87"/>
      <c r="E68" s="87"/>
      <c r="F68" s="87"/>
      <c r="G68" s="87"/>
      <c r="H68" s="87"/>
      <c r="I68" s="87"/>
      <c r="J68" s="87"/>
      <c r="K68" s="87"/>
      <c r="L68" s="87"/>
      <c r="N68" s="87"/>
    </row>
    <row r="69" spans="2:14" x14ac:dyDescent="0.25">
      <c r="B69" s="76"/>
      <c r="C69" s="76"/>
      <c r="D69" s="87"/>
      <c r="E69" s="87"/>
      <c r="F69" s="87"/>
      <c r="G69" s="87"/>
      <c r="H69" s="87"/>
      <c r="I69" s="87"/>
      <c r="J69" s="87"/>
      <c r="K69" s="87"/>
      <c r="L69" s="87"/>
      <c r="N69" s="87"/>
    </row>
    <row r="70" spans="2:14" x14ac:dyDescent="0.25">
      <c r="B70" s="76"/>
      <c r="C70" s="76"/>
      <c r="D70" s="87"/>
      <c r="E70" s="87"/>
      <c r="F70" s="87"/>
      <c r="G70" s="87"/>
      <c r="H70" s="87"/>
      <c r="I70" s="87"/>
      <c r="J70" s="87"/>
      <c r="K70" s="87"/>
      <c r="L70" s="87"/>
      <c r="N70" s="87"/>
    </row>
    <row r="71" spans="2:14" x14ac:dyDescent="0.25">
      <c r="B71" s="76"/>
      <c r="C71" s="76"/>
      <c r="D71" s="87"/>
      <c r="E71" s="87"/>
      <c r="F71" s="87"/>
      <c r="G71" s="87"/>
      <c r="H71" s="87"/>
      <c r="I71" s="87"/>
      <c r="J71" s="87"/>
      <c r="K71" s="87"/>
      <c r="L71" s="87"/>
      <c r="N71" s="87"/>
    </row>
    <row r="72" spans="2:14" x14ac:dyDescent="0.25">
      <c r="B72" s="76"/>
      <c r="C72" s="76"/>
      <c r="D72" s="87"/>
      <c r="E72" s="87"/>
      <c r="F72" s="87"/>
      <c r="G72" s="87"/>
      <c r="H72" s="87"/>
      <c r="I72" s="87"/>
      <c r="J72" s="87"/>
      <c r="K72" s="87"/>
      <c r="L72" s="87"/>
      <c r="N72" s="87"/>
    </row>
    <row r="73" spans="2:14" x14ac:dyDescent="0.25">
      <c r="B73" s="76"/>
      <c r="C73" s="76"/>
      <c r="D73" s="87"/>
      <c r="E73" s="87"/>
      <c r="F73" s="87"/>
      <c r="G73" s="87"/>
      <c r="H73" s="87"/>
      <c r="I73" s="87"/>
      <c r="J73" s="87"/>
      <c r="K73" s="87"/>
      <c r="L73" s="87"/>
      <c r="N73" s="87"/>
    </row>
    <row r="74" spans="2:14" x14ac:dyDescent="0.25">
      <c r="B74" s="76"/>
      <c r="C74" s="76"/>
      <c r="D74" s="87"/>
      <c r="E74" s="87"/>
      <c r="F74" s="87"/>
      <c r="G74" s="87"/>
      <c r="H74" s="87"/>
      <c r="I74" s="87"/>
      <c r="J74" s="87"/>
      <c r="K74" s="87"/>
      <c r="L74" s="87"/>
      <c r="N74" s="87"/>
    </row>
    <row r="75" spans="2:14" x14ac:dyDescent="0.25">
      <c r="B75" s="76"/>
      <c r="C75" s="76"/>
      <c r="D75" s="87"/>
      <c r="E75" s="87"/>
      <c r="F75" s="87"/>
      <c r="G75" s="87"/>
      <c r="H75" s="87"/>
      <c r="I75" s="87"/>
      <c r="J75" s="87"/>
      <c r="K75" s="87"/>
      <c r="L75" s="87"/>
      <c r="N75" s="87"/>
    </row>
    <row r="76" spans="2:14" x14ac:dyDescent="0.25">
      <c r="B76" s="76"/>
      <c r="C76" s="76"/>
      <c r="D76" s="87"/>
      <c r="E76" s="87"/>
      <c r="F76" s="87"/>
      <c r="G76" s="87"/>
      <c r="H76" s="87"/>
      <c r="I76" s="87"/>
      <c r="J76" s="87"/>
      <c r="K76" s="87"/>
      <c r="L76" s="87"/>
      <c r="N76" s="87"/>
    </row>
    <row r="77" spans="2:14" x14ac:dyDescent="0.25">
      <c r="B77" s="76"/>
      <c r="C77" s="76"/>
      <c r="D77" s="87"/>
      <c r="E77" s="87"/>
      <c r="F77" s="87"/>
      <c r="G77" s="87"/>
      <c r="H77" s="87"/>
      <c r="I77" s="87"/>
      <c r="J77" s="87"/>
      <c r="K77" s="87"/>
      <c r="L77" s="87"/>
      <c r="N77" s="87"/>
    </row>
    <row r="78" spans="2:14" x14ac:dyDescent="0.25">
      <c r="B78" s="76"/>
      <c r="C78" s="76"/>
      <c r="D78" s="87"/>
      <c r="E78" s="87"/>
      <c r="F78" s="87"/>
      <c r="G78" s="87"/>
      <c r="H78" s="87"/>
      <c r="I78" s="87"/>
      <c r="J78" s="87"/>
      <c r="K78" s="87"/>
      <c r="L78" s="87"/>
      <c r="N78" s="87"/>
    </row>
    <row r="79" spans="2:14" x14ac:dyDescent="0.25">
      <c r="B79" s="76"/>
      <c r="C79" s="76"/>
      <c r="D79" s="87"/>
      <c r="E79" s="87"/>
      <c r="F79" s="87"/>
      <c r="G79" s="87"/>
      <c r="H79" s="87"/>
      <c r="I79" s="87"/>
      <c r="J79" s="87"/>
      <c r="K79" s="87"/>
      <c r="L79" s="87"/>
      <c r="N79" s="87"/>
    </row>
    <row r="80" spans="2:14" x14ac:dyDescent="0.25">
      <c r="B80" s="76"/>
      <c r="C80" s="76"/>
      <c r="D80" s="87"/>
      <c r="E80" s="87"/>
      <c r="F80" s="87"/>
      <c r="G80" s="87"/>
      <c r="H80" s="87"/>
      <c r="I80" s="87"/>
      <c r="J80" s="87"/>
      <c r="K80" s="87"/>
      <c r="L80" s="87"/>
      <c r="N80" s="87"/>
    </row>
    <row r="81" spans="2:14" x14ac:dyDescent="0.25">
      <c r="B81" s="76"/>
      <c r="C81" s="76"/>
      <c r="D81" s="87"/>
      <c r="E81" s="87"/>
      <c r="F81" s="87"/>
      <c r="G81" s="87"/>
      <c r="H81" s="87"/>
      <c r="I81" s="87"/>
      <c r="J81" s="87"/>
      <c r="K81" s="87"/>
      <c r="L81" s="87"/>
      <c r="N81" s="87"/>
    </row>
    <row r="82" spans="2:14" x14ac:dyDescent="0.25">
      <c r="B82" s="76"/>
      <c r="C82" s="76"/>
      <c r="D82" s="87"/>
      <c r="E82" s="87"/>
      <c r="F82" s="87"/>
      <c r="G82" s="87"/>
      <c r="H82" s="87"/>
      <c r="I82" s="87"/>
      <c r="J82" s="87"/>
      <c r="K82" s="87"/>
      <c r="L82" s="87"/>
      <c r="N82" s="87"/>
    </row>
    <row r="83" spans="2:14" x14ac:dyDescent="0.25">
      <c r="B83" s="76"/>
      <c r="C83" s="76"/>
      <c r="D83" s="87"/>
      <c r="E83" s="87"/>
      <c r="F83" s="87"/>
      <c r="G83" s="87"/>
      <c r="H83" s="87"/>
      <c r="I83" s="87"/>
      <c r="J83" s="87"/>
      <c r="K83" s="87"/>
      <c r="L83" s="87"/>
      <c r="N83" s="87"/>
    </row>
    <row r="84" spans="2:14" x14ac:dyDescent="0.25">
      <c r="B84" s="76"/>
      <c r="C84" s="76"/>
      <c r="D84" s="87"/>
      <c r="E84" s="87"/>
      <c r="F84" s="87"/>
      <c r="G84" s="87"/>
      <c r="H84" s="87"/>
      <c r="I84" s="87"/>
      <c r="J84" s="87"/>
      <c r="K84" s="87"/>
      <c r="L84" s="87"/>
      <c r="N84" s="87"/>
    </row>
    <row r="85" spans="2:14" x14ac:dyDescent="0.25">
      <c r="B85" s="76"/>
      <c r="C85" s="76"/>
      <c r="D85" s="87"/>
      <c r="E85" s="87"/>
      <c r="F85" s="87"/>
      <c r="G85" s="87"/>
      <c r="H85" s="87"/>
      <c r="I85" s="87"/>
      <c r="J85" s="87"/>
      <c r="K85" s="87"/>
      <c r="L85" s="87"/>
      <c r="N85" s="87"/>
    </row>
    <row r="86" spans="2:14" x14ac:dyDescent="0.25">
      <c r="B86" s="76"/>
      <c r="C86" s="76"/>
      <c r="D86" s="87"/>
      <c r="E86" s="87"/>
      <c r="F86" s="87"/>
      <c r="G86" s="87"/>
      <c r="H86" s="87"/>
      <c r="I86" s="87"/>
      <c r="J86" s="87"/>
      <c r="K86" s="87"/>
      <c r="L86" s="87"/>
      <c r="N86" s="87"/>
    </row>
    <row r="87" spans="2:14" x14ac:dyDescent="0.25">
      <c r="B87" s="76"/>
      <c r="C87" s="76"/>
      <c r="D87" s="87"/>
      <c r="E87" s="87"/>
      <c r="F87" s="87"/>
      <c r="G87" s="87"/>
      <c r="H87" s="87"/>
      <c r="I87" s="87"/>
      <c r="J87" s="87"/>
      <c r="K87" s="87"/>
      <c r="L87" s="87"/>
      <c r="N87" s="87"/>
    </row>
    <row r="88" spans="2:14" x14ac:dyDescent="0.25">
      <c r="B88" s="76"/>
      <c r="C88" s="76"/>
      <c r="D88" s="87"/>
      <c r="E88" s="87"/>
      <c r="F88" s="87"/>
      <c r="G88" s="87"/>
      <c r="H88" s="87"/>
      <c r="I88" s="87"/>
      <c r="J88" s="87"/>
      <c r="K88" s="87"/>
      <c r="L88" s="87"/>
      <c r="N88" s="87"/>
    </row>
    <row r="89" spans="2:14" x14ac:dyDescent="0.25">
      <c r="B89" s="76"/>
      <c r="C89" s="76"/>
      <c r="D89" s="87"/>
      <c r="E89" s="87"/>
      <c r="F89" s="87"/>
      <c r="G89" s="87"/>
      <c r="H89" s="87"/>
      <c r="I89" s="87"/>
      <c r="J89" s="87"/>
      <c r="K89" s="87"/>
      <c r="L89" s="87"/>
      <c r="N89" s="87"/>
    </row>
    <row r="90" spans="2:14" x14ac:dyDescent="0.25">
      <c r="B90" s="76"/>
      <c r="C90" s="76"/>
      <c r="D90" s="87"/>
      <c r="E90" s="87"/>
      <c r="F90" s="87"/>
      <c r="G90" s="87"/>
      <c r="H90" s="87"/>
      <c r="I90" s="87"/>
      <c r="J90" s="87"/>
      <c r="K90" s="87"/>
      <c r="L90" s="87"/>
      <c r="N90" s="87"/>
    </row>
    <row r="91" spans="2:14" x14ac:dyDescent="0.25">
      <c r="B91" s="76"/>
      <c r="C91" s="76"/>
      <c r="D91" s="87"/>
      <c r="E91" s="87"/>
      <c r="F91" s="87"/>
      <c r="G91" s="87"/>
      <c r="H91" s="87"/>
      <c r="I91" s="87"/>
      <c r="J91" s="87"/>
      <c r="K91" s="87"/>
      <c r="L91" s="87"/>
      <c r="N91" s="87"/>
    </row>
    <row r="92" spans="2:14" x14ac:dyDescent="0.25">
      <c r="B92" s="76"/>
      <c r="C92" s="76"/>
      <c r="D92" s="87"/>
      <c r="E92" s="87"/>
      <c r="F92" s="87"/>
      <c r="G92" s="87"/>
      <c r="H92" s="87"/>
      <c r="I92" s="87"/>
      <c r="J92" s="87"/>
      <c r="K92" s="87"/>
      <c r="L92" s="87"/>
      <c r="N92" s="87"/>
    </row>
    <row r="93" spans="2:14" x14ac:dyDescent="0.25">
      <c r="B93" s="76"/>
      <c r="C93" s="76"/>
      <c r="D93" s="87"/>
      <c r="E93" s="87"/>
      <c r="F93" s="87"/>
      <c r="G93" s="87"/>
      <c r="H93" s="87"/>
      <c r="I93" s="87"/>
      <c r="J93" s="87"/>
      <c r="K93" s="87"/>
      <c r="L93" s="87"/>
      <c r="N93" s="87"/>
    </row>
    <row r="94" spans="2:14" x14ac:dyDescent="0.25">
      <c r="B94" s="76"/>
      <c r="C94" s="76"/>
      <c r="D94" s="87"/>
      <c r="E94" s="87"/>
      <c r="F94" s="87"/>
      <c r="G94" s="87"/>
      <c r="H94" s="87"/>
      <c r="I94" s="87"/>
      <c r="J94" s="87"/>
      <c r="K94" s="87"/>
      <c r="L94" s="87"/>
      <c r="N94" s="87"/>
    </row>
    <row r="95" spans="2:14" x14ac:dyDescent="0.25">
      <c r="B95" s="76"/>
      <c r="C95" s="76"/>
      <c r="D95" s="87"/>
      <c r="E95" s="87"/>
      <c r="F95" s="87"/>
      <c r="G95" s="87"/>
      <c r="H95" s="87"/>
      <c r="I95" s="87"/>
      <c r="J95" s="87"/>
      <c r="K95" s="87"/>
      <c r="L95" s="87"/>
      <c r="N95" s="87"/>
    </row>
    <row r="96" spans="2:14" x14ac:dyDescent="0.25">
      <c r="B96" s="76"/>
      <c r="C96" s="76"/>
      <c r="D96" s="87"/>
      <c r="E96" s="87"/>
      <c r="F96" s="87"/>
      <c r="G96" s="87"/>
      <c r="H96" s="87"/>
      <c r="I96" s="87"/>
      <c r="J96" s="87"/>
      <c r="K96" s="87"/>
      <c r="L96" s="87"/>
      <c r="N96" s="87"/>
    </row>
    <row r="97" spans="2:14" x14ac:dyDescent="0.25">
      <c r="B97" s="76"/>
      <c r="C97" s="76"/>
      <c r="D97" s="87"/>
      <c r="E97" s="87"/>
      <c r="F97" s="87"/>
      <c r="G97" s="87"/>
      <c r="H97" s="87"/>
      <c r="I97" s="87"/>
      <c r="J97" s="87"/>
      <c r="K97" s="87"/>
      <c r="L97" s="87"/>
      <c r="N97" s="87"/>
    </row>
    <row r="98" spans="2:14" x14ac:dyDescent="0.25">
      <c r="B98" s="76"/>
      <c r="C98" s="76"/>
      <c r="D98" s="87"/>
      <c r="E98" s="87"/>
      <c r="F98" s="87"/>
      <c r="G98" s="87"/>
      <c r="H98" s="87"/>
      <c r="I98" s="87"/>
      <c r="J98" s="87"/>
      <c r="K98" s="87"/>
      <c r="L98" s="87"/>
      <c r="N98" s="87"/>
    </row>
    <row r="99" spans="2:14" x14ac:dyDescent="0.25">
      <c r="B99" s="76"/>
      <c r="C99" s="76"/>
      <c r="D99" s="87"/>
      <c r="E99" s="87"/>
      <c r="F99" s="87"/>
      <c r="G99" s="87"/>
      <c r="H99" s="87"/>
      <c r="I99" s="87"/>
      <c r="J99" s="87"/>
      <c r="K99" s="87"/>
      <c r="L99" s="87"/>
      <c r="N99" s="87"/>
    </row>
    <row r="100" spans="2:14" x14ac:dyDescent="0.25">
      <c r="B100" s="76"/>
      <c r="C100" s="76"/>
      <c r="D100" s="87"/>
      <c r="E100" s="87"/>
      <c r="F100" s="87"/>
      <c r="G100" s="87"/>
      <c r="H100" s="87"/>
      <c r="I100" s="87"/>
      <c r="J100" s="87"/>
      <c r="K100" s="87"/>
      <c r="L100" s="87"/>
      <c r="N100" s="87"/>
    </row>
    <row r="101" spans="2:14" x14ac:dyDescent="0.25">
      <c r="B101" s="76"/>
      <c r="C101" s="76"/>
      <c r="D101" s="87"/>
      <c r="E101" s="87"/>
      <c r="F101" s="87"/>
      <c r="G101" s="87"/>
      <c r="H101" s="87"/>
      <c r="I101" s="87"/>
      <c r="J101" s="87"/>
      <c r="K101" s="87"/>
      <c r="L101" s="87"/>
      <c r="N101" s="87"/>
    </row>
    <row r="102" spans="2:14" x14ac:dyDescent="0.25">
      <c r="B102" s="76"/>
      <c r="C102" s="76"/>
      <c r="D102" s="87"/>
      <c r="E102" s="87"/>
      <c r="F102" s="87"/>
      <c r="G102" s="87"/>
      <c r="H102" s="87"/>
      <c r="I102" s="87"/>
      <c r="J102" s="87"/>
      <c r="K102" s="87"/>
      <c r="L102" s="87"/>
      <c r="N102" s="87"/>
    </row>
    <row r="103" spans="2:14" x14ac:dyDescent="0.25">
      <c r="B103" s="76"/>
      <c r="C103" s="76"/>
      <c r="D103" s="87"/>
      <c r="E103" s="87"/>
      <c r="F103" s="87"/>
      <c r="G103" s="87"/>
      <c r="H103" s="87"/>
      <c r="I103" s="87"/>
      <c r="J103" s="87"/>
      <c r="K103" s="87"/>
      <c r="L103" s="87"/>
      <c r="N103" s="87"/>
    </row>
    <row r="104" spans="2:14" x14ac:dyDescent="0.25">
      <c r="B104" s="76"/>
      <c r="C104" s="76"/>
      <c r="D104" s="87"/>
      <c r="E104" s="87"/>
      <c r="F104" s="87"/>
      <c r="G104" s="87"/>
      <c r="H104" s="87"/>
      <c r="I104" s="87"/>
      <c r="J104" s="87"/>
      <c r="K104" s="87"/>
      <c r="L104" s="87"/>
      <c r="N104" s="87"/>
    </row>
    <row r="105" spans="2:14" x14ac:dyDescent="0.25">
      <c r="B105" s="76"/>
      <c r="C105" s="76"/>
      <c r="D105" s="87"/>
      <c r="E105" s="87"/>
      <c r="F105" s="87"/>
      <c r="G105" s="87"/>
      <c r="H105" s="87"/>
      <c r="I105" s="87"/>
      <c r="J105" s="87"/>
      <c r="K105" s="87"/>
      <c r="L105" s="87"/>
      <c r="N105" s="87"/>
    </row>
    <row r="106" spans="2:14" x14ac:dyDescent="0.25">
      <c r="B106" s="76"/>
      <c r="C106" s="76"/>
      <c r="D106" s="87"/>
      <c r="E106" s="87"/>
      <c r="F106" s="87"/>
      <c r="G106" s="87"/>
      <c r="H106" s="87"/>
      <c r="I106" s="87"/>
      <c r="J106" s="87"/>
      <c r="K106" s="87"/>
      <c r="L106" s="87"/>
      <c r="N106" s="87"/>
    </row>
    <row r="107" spans="2:14" x14ac:dyDescent="0.25">
      <c r="B107" s="76"/>
      <c r="C107" s="76"/>
      <c r="D107" s="87"/>
      <c r="E107" s="87"/>
      <c r="F107" s="87"/>
      <c r="G107" s="87"/>
      <c r="H107" s="87"/>
      <c r="I107" s="87"/>
      <c r="J107" s="87"/>
      <c r="K107" s="87"/>
      <c r="L107" s="87"/>
      <c r="N107" s="87"/>
    </row>
    <row r="108" spans="2:14" x14ac:dyDescent="0.25">
      <c r="B108" s="76"/>
      <c r="C108" s="76"/>
      <c r="D108" s="87"/>
      <c r="E108" s="87"/>
      <c r="F108" s="87"/>
      <c r="G108" s="87"/>
      <c r="H108" s="87"/>
      <c r="I108" s="87"/>
      <c r="J108" s="87"/>
      <c r="K108" s="87"/>
      <c r="L108" s="87"/>
      <c r="N108" s="87"/>
    </row>
    <row r="109" spans="2:14" x14ac:dyDescent="0.25">
      <c r="B109" s="76"/>
      <c r="C109" s="76"/>
      <c r="D109" s="87"/>
      <c r="E109" s="87"/>
      <c r="F109" s="87"/>
      <c r="G109" s="87"/>
      <c r="H109" s="87"/>
      <c r="I109" s="87"/>
      <c r="J109" s="87"/>
      <c r="K109" s="87"/>
      <c r="L109" s="87"/>
      <c r="N109" s="87"/>
    </row>
    <row r="110" spans="2:14" x14ac:dyDescent="0.25">
      <c r="B110" s="76"/>
      <c r="C110" s="76"/>
      <c r="D110" s="87"/>
      <c r="E110" s="87"/>
      <c r="F110" s="87"/>
      <c r="G110" s="87"/>
      <c r="H110" s="87"/>
      <c r="I110" s="87"/>
      <c r="J110" s="87"/>
      <c r="K110" s="87"/>
      <c r="L110" s="87"/>
      <c r="N110" s="87"/>
    </row>
    <row r="111" spans="2:14" x14ac:dyDescent="0.25">
      <c r="B111" s="76"/>
      <c r="C111" s="76"/>
      <c r="D111" s="87"/>
      <c r="E111" s="87"/>
      <c r="F111" s="87"/>
      <c r="G111" s="87"/>
      <c r="H111" s="87"/>
      <c r="I111" s="87"/>
      <c r="J111" s="87"/>
      <c r="K111" s="87"/>
      <c r="L111" s="87"/>
      <c r="N111" s="87"/>
    </row>
    <row r="112" spans="2:14" x14ac:dyDescent="0.25">
      <c r="B112" s="76"/>
      <c r="C112" s="76"/>
      <c r="D112" s="87"/>
      <c r="E112" s="87"/>
      <c r="F112" s="87"/>
      <c r="G112" s="87"/>
      <c r="H112" s="87"/>
      <c r="I112" s="87"/>
      <c r="J112" s="87"/>
      <c r="K112" s="87"/>
      <c r="L112" s="87"/>
      <c r="N112" s="87"/>
    </row>
    <row r="113" spans="2:14" x14ac:dyDescent="0.25">
      <c r="B113" s="76"/>
      <c r="C113" s="76"/>
      <c r="D113" s="87"/>
      <c r="E113" s="87"/>
      <c r="F113" s="87"/>
      <c r="G113" s="87"/>
      <c r="H113" s="87"/>
      <c r="I113" s="87"/>
      <c r="J113" s="87"/>
      <c r="K113" s="87"/>
      <c r="L113" s="87"/>
      <c r="N113" s="87"/>
    </row>
    <row r="114" spans="2:14" x14ac:dyDescent="0.25">
      <c r="B114" s="76"/>
      <c r="C114" s="76"/>
      <c r="D114" s="87"/>
      <c r="E114" s="87"/>
      <c r="F114" s="87"/>
      <c r="G114" s="87"/>
      <c r="H114" s="87"/>
      <c r="I114" s="87"/>
      <c r="J114" s="87"/>
      <c r="K114" s="87"/>
      <c r="L114" s="87"/>
      <c r="N114" s="87"/>
    </row>
    <row r="115" spans="2:14" x14ac:dyDescent="0.25">
      <c r="B115" s="76"/>
      <c r="C115" s="76"/>
      <c r="D115" s="87"/>
      <c r="E115" s="87"/>
      <c r="F115" s="87"/>
      <c r="G115" s="87"/>
      <c r="H115" s="87"/>
      <c r="I115" s="87"/>
      <c r="J115" s="87"/>
      <c r="K115" s="87"/>
      <c r="L115" s="87"/>
      <c r="N115" s="87"/>
    </row>
    <row r="116" spans="2:14" x14ac:dyDescent="0.25">
      <c r="B116" s="76"/>
      <c r="C116" s="76"/>
      <c r="D116" s="87"/>
      <c r="E116" s="87"/>
      <c r="F116" s="87"/>
      <c r="G116" s="87"/>
      <c r="H116" s="87"/>
      <c r="I116" s="87"/>
      <c r="J116" s="87"/>
      <c r="K116" s="87"/>
      <c r="L116" s="87"/>
      <c r="N116" s="87"/>
    </row>
    <row r="117" spans="2:14" x14ac:dyDescent="0.25">
      <c r="B117" s="76"/>
      <c r="C117" s="76"/>
      <c r="D117" s="87"/>
      <c r="E117" s="87"/>
      <c r="F117" s="87"/>
      <c r="G117" s="87"/>
      <c r="H117" s="87"/>
      <c r="I117" s="87"/>
      <c r="J117" s="87"/>
      <c r="K117" s="87"/>
      <c r="L117" s="87"/>
      <c r="N117" s="87"/>
    </row>
    <row r="118" spans="2:14" x14ac:dyDescent="0.25">
      <c r="B118" s="76"/>
      <c r="C118" s="76"/>
      <c r="D118" s="87"/>
      <c r="E118" s="87"/>
      <c r="F118" s="87"/>
      <c r="G118" s="87"/>
      <c r="H118" s="87"/>
      <c r="I118" s="87"/>
      <c r="J118" s="87"/>
      <c r="K118" s="87"/>
      <c r="L118" s="87"/>
      <c r="N118" s="87"/>
    </row>
    <row r="119" spans="2:14" x14ac:dyDescent="0.25">
      <c r="B119" s="76"/>
      <c r="C119" s="76"/>
      <c r="D119" s="87"/>
      <c r="E119" s="87"/>
      <c r="F119" s="87"/>
      <c r="G119" s="87"/>
      <c r="H119" s="87"/>
      <c r="I119" s="87"/>
      <c r="J119" s="87"/>
      <c r="K119" s="87"/>
      <c r="L119" s="87"/>
      <c r="N119" s="87"/>
    </row>
    <row r="120" spans="2:14" x14ac:dyDescent="0.25">
      <c r="B120" s="76"/>
      <c r="C120" s="76"/>
      <c r="D120" s="87"/>
      <c r="E120" s="87"/>
      <c r="F120" s="87"/>
      <c r="G120" s="87"/>
      <c r="H120" s="87"/>
      <c r="I120" s="87"/>
      <c r="J120" s="87"/>
      <c r="K120" s="87"/>
      <c r="L120" s="87"/>
      <c r="N120" s="87"/>
    </row>
    <row r="121" spans="2:14" x14ac:dyDescent="0.25">
      <c r="B121" s="76"/>
      <c r="C121" s="76"/>
      <c r="D121" s="87"/>
      <c r="E121" s="87"/>
      <c r="F121" s="87"/>
      <c r="G121" s="87"/>
      <c r="H121" s="87"/>
      <c r="I121" s="87"/>
      <c r="J121" s="87"/>
      <c r="K121" s="87"/>
      <c r="L121" s="87"/>
      <c r="N121" s="87"/>
    </row>
    <row r="122" spans="2:14" x14ac:dyDescent="0.25">
      <c r="B122" s="76"/>
      <c r="C122" s="76"/>
      <c r="D122" s="87"/>
      <c r="E122" s="87"/>
      <c r="F122" s="87"/>
      <c r="G122" s="87"/>
      <c r="H122" s="87"/>
      <c r="I122" s="87"/>
      <c r="J122" s="87"/>
      <c r="K122" s="87"/>
      <c r="L122" s="87"/>
      <c r="N122" s="87"/>
    </row>
    <row r="123" spans="2:14" x14ac:dyDescent="0.25">
      <c r="B123" s="76"/>
      <c r="C123" s="76"/>
      <c r="D123" s="87"/>
      <c r="E123" s="87"/>
      <c r="F123" s="87"/>
      <c r="G123" s="87"/>
      <c r="H123" s="87"/>
      <c r="I123" s="87"/>
      <c r="J123" s="87"/>
      <c r="K123" s="87"/>
      <c r="L123" s="87"/>
      <c r="N123" s="87"/>
    </row>
    <row r="124" spans="2:14" x14ac:dyDescent="0.25">
      <c r="B124" s="76"/>
      <c r="C124" s="76"/>
      <c r="D124" s="87"/>
      <c r="E124" s="87"/>
      <c r="F124" s="87"/>
      <c r="G124" s="87"/>
      <c r="H124" s="87"/>
      <c r="I124" s="87"/>
      <c r="J124" s="87"/>
      <c r="K124" s="87"/>
      <c r="L124" s="87"/>
      <c r="N124" s="87"/>
    </row>
    <row r="125" spans="2:14" x14ac:dyDescent="0.25">
      <c r="B125" s="76"/>
      <c r="C125" s="76"/>
      <c r="D125" s="87"/>
      <c r="E125" s="87"/>
      <c r="F125" s="87"/>
      <c r="G125" s="87"/>
      <c r="H125" s="87"/>
      <c r="I125" s="87"/>
      <c r="J125" s="87"/>
      <c r="K125" s="87"/>
      <c r="L125" s="87"/>
      <c r="N125" s="87"/>
    </row>
    <row r="126" spans="2:14" x14ac:dyDescent="0.25">
      <c r="B126" s="76"/>
      <c r="C126" s="76"/>
      <c r="D126" s="87"/>
      <c r="E126" s="87"/>
      <c r="F126" s="87"/>
      <c r="G126" s="87"/>
      <c r="H126" s="87"/>
      <c r="I126" s="87"/>
      <c r="J126" s="87"/>
      <c r="K126" s="87"/>
      <c r="L126" s="87"/>
      <c r="N126" s="87"/>
    </row>
    <row r="127" spans="2:14" x14ac:dyDescent="0.25">
      <c r="B127" s="76"/>
      <c r="C127" s="76"/>
      <c r="D127" s="87"/>
      <c r="E127" s="87"/>
      <c r="F127" s="87"/>
      <c r="G127" s="87"/>
      <c r="H127" s="87"/>
      <c r="I127" s="87"/>
      <c r="J127" s="87"/>
      <c r="K127" s="87"/>
      <c r="L127" s="87"/>
      <c r="N127" s="87"/>
    </row>
    <row r="128" spans="2:14" x14ac:dyDescent="0.25">
      <c r="B128" s="76"/>
      <c r="C128" s="76"/>
      <c r="D128" s="87"/>
      <c r="E128" s="87"/>
      <c r="F128" s="87"/>
      <c r="G128" s="87"/>
      <c r="H128" s="87"/>
      <c r="I128" s="87"/>
      <c r="J128" s="87"/>
      <c r="K128" s="87"/>
      <c r="L128" s="87"/>
      <c r="N128" s="87"/>
    </row>
    <row r="129" spans="2:14" x14ac:dyDescent="0.25">
      <c r="B129" s="76"/>
      <c r="C129" s="76"/>
      <c r="D129" s="87"/>
      <c r="E129" s="87"/>
      <c r="F129" s="87"/>
      <c r="G129" s="87"/>
      <c r="H129" s="87"/>
      <c r="I129" s="87"/>
      <c r="J129" s="87"/>
      <c r="K129" s="87"/>
      <c r="L129" s="87"/>
      <c r="N129" s="87"/>
    </row>
    <row r="130" spans="2:14" x14ac:dyDescent="0.25">
      <c r="B130" s="76"/>
      <c r="C130" s="76"/>
      <c r="D130" s="87"/>
      <c r="E130" s="87"/>
      <c r="F130" s="87"/>
      <c r="G130" s="87"/>
      <c r="H130" s="87"/>
      <c r="I130" s="87"/>
      <c r="J130" s="87"/>
      <c r="K130" s="87"/>
      <c r="L130" s="87"/>
      <c r="N130" s="87"/>
    </row>
    <row r="131" spans="2:14" x14ac:dyDescent="0.25">
      <c r="B131" s="76"/>
      <c r="C131" s="76"/>
      <c r="D131" s="87"/>
      <c r="E131" s="87"/>
      <c r="F131" s="87"/>
      <c r="G131" s="87"/>
      <c r="H131" s="87"/>
      <c r="I131" s="87"/>
      <c r="J131" s="87"/>
      <c r="K131" s="87"/>
      <c r="L131" s="87"/>
      <c r="N131" s="87"/>
    </row>
    <row r="132" spans="2:14" x14ac:dyDescent="0.25">
      <c r="B132" s="76"/>
      <c r="C132" s="76"/>
      <c r="D132" s="87"/>
      <c r="E132" s="87"/>
      <c r="F132" s="87"/>
      <c r="G132" s="87"/>
      <c r="H132" s="87"/>
      <c r="I132" s="87"/>
      <c r="J132" s="87"/>
      <c r="K132" s="87"/>
      <c r="L132" s="87"/>
      <c r="N132" s="87"/>
    </row>
    <row r="133" spans="2:14" x14ac:dyDescent="0.25">
      <c r="B133" s="76"/>
      <c r="C133" s="76"/>
      <c r="D133" s="87"/>
      <c r="E133" s="87"/>
      <c r="F133" s="87"/>
      <c r="G133" s="87"/>
      <c r="H133" s="87"/>
      <c r="I133" s="87"/>
      <c r="J133" s="87"/>
      <c r="K133" s="87"/>
      <c r="L133" s="87"/>
      <c r="N133" s="87"/>
    </row>
    <row r="134" spans="2:14" x14ac:dyDescent="0.25">
      <c r="B134" s="76"/>
      <c r="C134" s="76"/>
      <c r="D134" s="87"/>
      <c r="E134" s="87"/>
      <c r="F134" s="87"/>
      <c r="G134" s="87"/>
      <c r="H134" s="87"/>
      <c r="I134" s="87"/>
      <c r="J134" s="87"/>
      <c r="K134" s="87"/>
      <c r="L134" s="87"/>
      <c r="N134" s="87"/>
    </row>
    <row r="135" spans="2:14" x14ac:dyDescent="0.25">
      <c r="B135" s="76"/>
      <c r="C135" s="76"/>
      <c r="D135" s="87"/>
      <c r="E135" s="87"/>
      <c r="F135" s="87"/>
      <c r="G135" s="87"/>
      <c r="H135" s="87"/>
      <c r="I135" s="87"/>
      <c r="J135" s="87"/>
      <c r="K135" s="87"/>
      <c r="L135" s="87"/>
      <c r="N135" s="87"/>
    </row>
    <row r="136" spans="2:14" x14ac:dyDescent="0.25">
      <c r="B136" s="76"/>
      <c r="C136" s="76"/>
      <c r="D136" s="87"/>
      <c r="E136" s="87"/>
      <c r="F136" s="87"/>
      <c r="G136" s="87"/>
      <c r="H136" s="87"/>
      <c r="I136" s="87"/>
      <c r="J136" s="87"/>
      <c r="K136" s="87"/>
      <c r="L136" s="87"/>
      <c r="N136" s="87"/>
    </row>
    <row r="137" spans="2:14" x14ac:dyDescent="0.25">
      <c r="B137" s="76"/>
      <c r="C137" s="76"/>
      <c r="D137" s="87"/>
      <c r="E137" s="87"/>
      <c r="F137" s="87"/>
      <c r="G137" s="87"/>
      <c r="H137" s="87"/>
      <c r="I137" s="87"/>
      <c r="J137" s="87"/>
      <c r="K137" s="87"/>
      <c r="L137" s="87"/>
      <c r="N137" s="87"/>
    </row>
    <row r="138" spans="2:14" x14ac:dyDescent="0.25">
      <c r="B138" s="76"/>
      <c r="C138" s="76"/>
      <c r="D138" s="87"/>
      <c r="E138" s="87"/>
      <c r="F138" s="87"/>
      <c r="G138" s="87"/>
      <c r="H138" s="87"/>
      <c r="I138" s="87"/>
      <c r="J138" s="87"/>
      <c r="K138" s="87"/>
      <c r="L138" s="87"/>
      <c r="N138" s="87"/>
    </row>
    <row r="139" spans="2:14" x14ac:dyDescent="0.25">
      <c r="B139" s="76"/>
      <c r="C139" s="76"/>
      <c r="D139" s="87"/>
      <c r="E139" s="87"/>
      <c r="F139" s="87"/>
      <c r="G139" s="87"/>
      <c r="H139" s="87"/>
      <c r="I139" s="87"/>
      <c r="J139" s="87"/>
      <c r="K139" s="87"/>
      <c r="L139" s="87"/>
      <c r="N139" s="87"/>
    </row>
    <row r="140" spans="2:14" x14ac:dyDescent="0.25">
      <c r="B140" s="76"/>
      <c r="C140" s="76"/>
      <c r="D140" s="87"/>
      <c r="E140" s="87"/>
      <c r="F140" s="87"/>
      <c r="G140" s="87"/>
      <c r="H140" s="87"/>
      <c r="I140" s="87"/>
      <c r="J140" s="87"/>
      <c r="K140" s="87"/>
      <c r="L140" s="87"/>
      <c r="N140" s="87"/>
    </row>
    <row r="141" spans="2:14" x14ac:dyDescent="0.25">
      <c r="B141" s="76"/>
      <c r="C141" s="76"/>
      <c r="D141" s="87"/>
      <c r="E141" s="87"/>
      <c r="F141" s="87"/>
      <c r="G141" s="87"/>
      <c r="H141" s="87"/>
      <c r="I141" s="87"/>
      <c r="J141" s="87"/>
      <c r="K141" s="87"/>
      <c r="L141" s="87"/>
      <c r="N141" s="87"/>
    </row>
    <row r="142" spans="2:14" x14ac:dyDescent="0.25">
      <c r="B142" s="76"/>
      <c r="C142" s="76"/>
      <c r="D142" s="87"/>
      <c r="E142" s="87"/>
      <c r="F142" s="87"/>
      <c r="G142" s="87"/>
      <c r="H142" s="87"/>
      <c r="I142" s="87"/>
      <c r="J142" s="87"/>
      <c r="K142" s="87"/>
      <c r="L142" s="87"/>
      <c r="N142" s="87"/>
    </row>
    <row r="143" spans="2:14" x14ac:dyDescent="0.25">
      <c r="B143" s="76"/>
      <c r="C143" s="76"/>
      <c r="D143" s="87"/>
      <c r="E143" s="87"/>
      <c r="F143" s="87"/>
      <c r="G143" s="87"/>
      <c r="H143" s="87"/>
      <c r="I143" s="87"/>
      <c r="J143" s="87"/>
      <c r="K143" s="87"/>
      <c r="L143" s="87"/>
      <c r="N143" s="87"/>
    </row>
    <row r="144" spans="2:14" x14ac:dyDescent="0.25">
      <c r="B144" s="76"/>
      <c r="C144" s="76"/>
      <c r="D144" s="87"/>
      <c r="E144" s="87"/>
      <c r="F144" s="87"/>
      <c r="G144" s="87"/>
      <c r="H144" s="87"/>
      <c r="I144" s="87"/>
      <c r="J144" s="87"/>
      <c r="K144" s="87"/>
      <c r="L144" s="87"/>
      <c r="N144" s="87"/>
    </row>
    <row r="145" spans="2:14" x14ac:dyDescent="0.25">
      <c r="B145" s="76"/>
      <c r="C145" s="76"/>
      <c r="D145" s="87"/>
      <c r="E145" s="87"/>
      <c r="F145" s="87"/>
      <c r="G145" s="87"/>
      <c r="H145" s="87"/>
      <c r="I145" s="87"/>
      <c r="J145" s="87"/>
      <c r="K145" s="87"/>
      <c r="L145" s="87"/>
      <c r="N145" s="87"/>
    </row>
    <row r="146" spans="2:14" x14ac:dyDescent="0.25">
      <c r="B146" s="76"/>
      <c r="C146" s="76"/>
      <c r="D146" s="87"/>
      <c r="E146" s="87"/>
      <c r="F146" s="87"/>
      <c r="G146" s="87"/>
      <c r="H146" s="87"/>
      <c r="I146" s="87"/>
      <c r="J146" s="87"/>
      <c r="K146" s="87"/>
      <c r="L146" s="87"/>
      <c r="N146" s="87"/>
    </row>
    <row r="147" spans="2:14" x14ac:dyDescent="0.25">
      <c r="B147" s="76"/>
      <c r="C147" s="76"/>
      <c r="D147" s="87"/>
      <c r="E147" s="87"/>
      <c r="F147" s="87"/>
      <c r="G147" s="87"/>
      <c r="H147" s="87"/>
      <c r="I147" s="87"/>
      <c r="J147" s="87"/>
      <c r="K147" s="87"/>
      <c r="L147" s="87"/>
      <c r="N147" s="87"/>
    </row>
    <row r="148" spans="2:14" x14ac:dyDescent="0.25">
      <c r="B148" s="76"/>
      <c r="C148" s="76"/>
      <c r="D148" s="87"/>
      <c r="E148" s="87"/>
      <c r="F148" s="87"/>
      <c r="G148" s="87"/>
      <c r="H148" s="87"/>
      <c r="I148" s="87"/>
      <c r="J148" s="87"/>
      <c r="K148" s="87"/>
      <c r="L148" s="87"/>
      <c r="N148" s="87"/>
    </row>
    <row r="149" spans="2:14" x14ac:dyDescent="0.25">
      <c r="B149" s="76"/>
      <c r="C149" s="76"/>
      <c r="D149" s="87"/>
      <c r="E149" s="87"/>
      <c r="F149" s="87"/>
      <c r="G149" s="87"/>
      <c r="H149" s="87"/>
      <c r="I149" s="87"/>
      <c r="J149" s="87"/>
      <c r="K149" s="87"/>
      <c r="L149" s="87"/>
      <c r="N149" s="87"/>
    </row>
    <row r="150" spans="2:14" x14ac:dyDescent="0.25">
      <c r="B150" s="76"/>
      <c r="C150" s="76"/>
      <c r="D150" s="87"/>
      <c r="E150" s="87"/>
      <c r="F150" s="87"/>
      <c r="G150" s="87"/>
      <c r="H150" s="87"/>
      <c r="I150" s="87"/>
      <c r="J150" s="87"/>
      <c r="K150" s="87"/>
      <c r="L150" s="87"/>
      <c r="N150" s="87"/>
    </row>
    <row r="151" spans="2:14" x14ac:dyDescent="0.25">
      <c r="B151" s="76"/>
      <c r="C151" s="76"/>
      <c r="D151" s="87"/>
      <c r="E151" s="87"/>
      <c r="F151" s="87"/>
      <c r="G151" s="87"/>
      <c r="H151" s="87"/>
      <c r="I151" s="87"/>
      <c r="J151" s="87"/>
      <c r="K151" s="87"/>
      <c r="L151" s="87"/>
      <c r="N151" s="87"/>
    </row>
    <row r="152" spans="2:14" x14ac:dyDescent="0.25">
      <c r="B152" s="76"/>
      <c r="C152" s="76"/>
      <c r="D152" s="87"/>
      <c r="E152" s="87"/>
      <c r="F152" s="87"/>
      <c r="G152" s="87"/>
      <c r="H152" s="87"/>
      <c r="I152" s="87"/>
      <c r="J152" s="87"/>
      <c r="K152" s="87"/>
      <c r="L152" s="87"/>
      <c r="N152" s="87"/>
    </row>
    <row r="153" spans="2:14" x14ac:dyDescent="0.25">
      <c r="B153" s="76"/>
      <c r="C153" s="76"/>
      <c r="D153" s="87"/>
      <c r="E153" s="87"/>
      <c r="F153" s="87"/>
      <c r="G153" s="87"/>
      <c r="H153" s="87"/>
      <c r="I153" s="87"/>
      <c r="J153" s="87"/>
      <c r="K153" s="87"/>
      <c r="L153" s="87"/>
      <c r="N153" s="87"/>
    </row>
    <row r="154" spans="2:14" x14ac:dyDescent="0.25">
      <c r="B154" s="76"/>
      <c r="C154" s="76"/>
      <c r="D154" s="87"/>
      <c r="E154" s="87"/>
      <c r="F154" s="87"/>
      <c r="G154" s="87"/>
      <c r="H154" s="87"/>
      <c r="I154" s="87"/>
      <c r="J154" s="87"/>
      <c r="K154" s="87"/>
      <c r="L154" s="87"/>
      <c r="N154" s="87"/>
    </row>
    <row r="155" spans="2:14" x14ac:dyDescent="0.25">
      <c r="B155" s="76"/>
      <c r="C155" s="76"/>
      <c r="D155" s="87"/>
      <c r="E155" s="87"/>
      <c r="F155" s="87"/>
      <c r="G155" s="87"/>
      <c r="H155" s="87"/>
      <c r="I155" s="87"/>
      <c r="J155" s="87"/>
      <c r="K155" s="87"/>
      <c r="L155" s="87"/>
      <c r="N155" s="87"/>
    </row>
    <row r="156" spans="2:14" x14ac:dyDescent="0.25">
      <c r="B156" s="76"/>
      <c r="C156" s="76"/>
      <c r="D156" s="87"/>
      <c r="E156" s="87"/>
      <c r="F156" s="87"/>
      <c r="G156" s="87"/>
      <c r="H156" s="87"/>
      <c r="I156" s="87"/>
      <c r="J156" s="87"/>
      <c r="K156" s="87"/>
      <c r="L156" s="87"/>
      <c r="N156" s="87"/>
    </row>
    <row r="157" spans="2:14" x14ac:dyDescent="0.25">
      <c r="B157" s="76"/>
      <c r="C157" s="76"/>
      <c r="D157" s="87"/>
      <c r="E157" s="87"/>
      <c r="F157" s="87"/>
      <c r="G157" s="87"/>
      <c r="H157" s="87"/>
      <c r="I157" s="87"/>
      <c r="J157" s="87"/>
      <c r="K157" s="87"/>
      <c r="L157" s="87"/>
      <c r="N157" s="87"/>
    </row>
    <row r="158" spans="2:14" x14ac:dyDescent="0.25">
      <c r="B158" s="76"/>
      <c r="C158" s="76"/>
      <c r="D158" s="87"/>
      <c r="E158" s="87"/>
      <c r="F158" s="87"/>
      <c r="G158" s="87"/>
      <c r="H158" s="87"/>
      <c r="I158" s="87"/>
      <c r="J158" s="87"/>
      <c r="K158" s="87"/>
      <c r="L158" s="87"/>
      <c r="N158" s="87"/>
    </row>
    <row r="159" spans="2:14" x14ac:dyDescent="0.25">
      <c r="B159" s="76"/>
      <c r="C159" s="76"/>
      <c r="D159" s="87"/>
      <c r="E159" s="87"/>
      <c r="F159" s="87"/>
      <c r="G159" s="87"/>
      <c r="H159" s="87"/>
      <c r="I159" s="87"/>
      <c r="J159" s="87"/>
      <c r="K159" s="87"/>
      <c r="L159" s="87"/>
      <c r="N159" s="87"/>
    </row>
    <row r="160" spans="2:14" x14ac:dyDescent="0.25">
      <c r="B160" s="76"/>
      <c r="C160" s="76"/>
      <c r="D160" s="87"/>
      <c r="E160" s="87"/>
      <c r="F160" s="87"/>
      <c r="G160" s="87"/>
      <c r="H160" s="87"/>
      <c r="I160" s="87"/>
      <c r="J160" s="87"/>
      <c r="K160" s="87"/>
      <c r="L160" s="87"/>
      <c r="N160" s="87"/>
    </row>
    <row r="161" spans="2:14" x14ac:dyDescent="0.25">
      <c r="B161" s="76"/>
      <c r="C161" s="76"/>
      <c r="D161" s="87"/>
      <c r="E161" s="87"/>
      <c r="F161" s="87"/>
      <c r="G161" s="87"/>
      <c r="H161" s="87"/>
      <c r="I161" s="87"/>
      <c r="J161" s="87"/>
      <c r="K161" s="87"/>
      <c r="L161" s="87"/>
      <c r="N161" s="87"/>
    </row>
    <row r="162" spans="2:14" x14ac:dyDescent="0.25">
      <c r="B162" s="76"/>
      <c r="C162" s="76"/>
      <c r="D162" s="87"/>
      <c r="E162" s="87"/>
      <c r="F162" s="87"/>
      <c r="G162" s="87"/>
      <c r="H162" s="87"/>
      <c r="I162" s="87"/>
      <c r="J162" s="87"/>
      <c r="K162" s="87"/>
      <c r="L162" s="87"/>
      <c r="N162" s="87"/>
    </row>
    <row r="163" spans="2:14" x14ac:dyDescent="0.25">
      <c r="B163" s="76"/>
      <c r="C163" s="76"/>
      <c r="D163" s="87"/>
      <c r="E163" s="87"/>
      <c r="F163" s="87"/>
      <c r="G163" s="87"/>
      <c r="H163" s="87"/>
      <c r="I163" s="87"/>
      <c r="J163" s="87"/>
      <c r="K163" s="87"/>
      <c r="L163" s="87"/>
      <c r="N163" s="87"/>
    </row>
    <row r="164" spans="2:14" x14ac:dyDescent="0.25">
      <c r="B164" s="76"/>
      <c r="C164" s="76"/>
      <c r="D164" s="87"/>
      <c r="E164" s="87"/>
      <c r="F164" s="87"/>
      <c r="G164" s="87"/>
      <c r="H164" s="87"/>
      <c r="I164" s="87"/>
      <c r="J164" s="87"/>
      <c r="K164" s="87"/>
      <c r="L164" s="87"/>
      <c r="N164" s="87"/>
    </row>
    <row r="165" spans="2:14" x14ac:dyDescent="0.25">
      <c r="B165" s="76"/>
      <c r="C165" s="76"/>
      <c r="D165" s="87"/>
      <c r="E165" s="87"/>
      <c r="F165" s="87"/>
      <c r="G165" s="87"/>
      <c r="H165" s="87"/>
      <c r="I165" s="87"/>
      <c r="J165" s="87"/>
      <c r="K165" s="87"/>
      <c r="L165" s="87"/>
      <c r="N165" s="87"/>
    </row>
  </sheetData>
  <autoFilter ref="A11:P15">
    <filterColumn colId="2" showButton="0"/>
  </autoFilter>
  <mergeCells count="20">
    <mergeCell ref="B13:K13"/>
    <mergeCell ref="B15:O15"/>
    <mergeCell ref="K9:M9"/>
    <mergeCell ref="B2:N2"/>
    <mergeCell ref="B17:N17"/>
    <mergeCell ref="B14:O14"/>
    <mergeCell ref="O9:O10"/>
    <mergeCell ref="C12:D12"/>
    <mergeCell ref="B1:N1"/>
    <mergeCell ref="B9:B10"/>
    <mergeCell ref="C9:D10"/>
    <mergeCell ref="B16:C16"/>
    <mergeCell ref="B3:N3"/>
    <mergeCell ref="E9:H9"/>
    <mergeCell ref="C11:D11"/>
    <mergeCell ref="B4:N4"/>
    <mergeCell ref="B5:N5"/>
    <mergeCell ref="B6:N6"/>
    <mergeCell ref="I9:I10"/>
    <mergeCell ref="J9:J10"/>
  </mergeCells>
  <conditionalFormatting sqref="M12">
    <cfRule type="cellIs" dxfId="0" priority="5" stopIfTrue="1" operator="greaterThan">
      <formula>0.33</formula>
    </cfRule>
  </conditionalFormatting>
  <pageMargins left="0.39370078740157483" right="0.39370078740157483" top="0.59055118110236227" bottom="0.59055118110236227" header="0" footer="0"/>
  <pageSetup paperSize="9" scale="68" fitToHeight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НМЦК-п.3.7.1</vt:lpstr>
      <vt:lpstr>Прилож.1 - п.3.7.1</vt:lpstr>
      <vt:lpstr>Прилож.1 - п.3.7.1 -услуги</vt:lpstr>
      <vt:lpstr>НМЦК-п.3.7.2</vt:lpstr>
      <vt:lpstr>Прилож.1 п.3.7.2</vt:lpstr>
      <vt:lpstr>Прилож.1 п.3.7.2 -услуги</vt:lpstr>
      <vt:lpstr>НМЦК-п.3.7.3</vt:lpstr>
      <vt:lpstr>Прилож.1 п.3.7.3</vt:lpstr>
      <vt:lpstr>НМЦК-п.3.7.4</vt:lpstr>
      <vt:lpstr>Прилож.1 п.3.7.4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Артем</dc:creator>
  <cp:lastModifiedBy>СВ. Зорин</cp:lastModifiedBy>
  <cp:lastPrinted>2026-04-23T07:30:44Z</cp:lastPrinted>
  <dcterms:created xsi:type="dcterms:W3CDTF">2011-08-15T06:57:36Z</dcterms:created>
  <dcterms:modified xsi:type="dcterms:W3CDTF">2026-04-23T07:30:48Z</dcterms:modified>
</cp:coreProperties>
</file>