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93D0781C-D1DD-45C6-969C-444858B8CF8F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Июнь 2026" sheetId="2" r:id="rId1"/>
    <sheet name="Лист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J92" i="1" l="1"/>
  <c r="N10" i="2"/>
  <c r="J10" i="2"/>
  <c r="G10" i="2"/>
  <c r="I10" i="2" s="1"/>
  <c r="L10" i="2" l="1"/>
  <c r="O10" i="2"/>
  <c r="K10" i="2"/>
  <c r="O11" i="2" l="1"/>
</calcChain>
</file>

<file path=xl/sharedStrings.xml><?xml version="1.0" encoding="utf-8"?>
<sst xmlns="http://schemas.openxmlformats.org/spreadsheetml/2006/main" count="176" uniqueCount="141">
  <si>
    <t>ОБОСНОВАНИЕ НАЧАЛЬНОЙ (МАКСИМАЛЬНОЙ) ЦЕНЫ КОНТРАКТА</t>
  </si>
  <si>
    <t>Предмет контракта</t>
  </si>
  <si>
    <t>Основные характеристики объекта закупки</t>
  </si>
  <si>
    <t>Изложены в Описании объекта закупки</t>
  </si>
  <si>
    <t>ОКПД 2 / КТРУ</t>
  </si>
  <si>
    <t>Срок оказания услуги</t>
  </si>
  <si>
    <t>Единица измерения</t>
  </si>
  <si>
    <t>чел.ч</t>
  </si>
  <si>
    <t>Используемый метод определения НМЦК с обоснованием</t>
  </si>
  <si>
    <t>Расчет произведен в соответствии с приказом Федеральной службы войск национальной гвардии РФ от 15 февраля 2021г. №45 "Об утверждении порядка определения начальной (максимальной) цены контракты, цены контракта, заключаемого с единственным поставщиком (подрядчиком, исполнителем), начальная цена единицы товара, работы, услуги при осуществлении закупок охранных услуг". 
Объект не включен в приложение №1 "Перечень объектов, на которые частная охранная деятельность не распространяется" постановления Правительства РФ от 14.08.1992 N 587 "Вопросы частной детективной (сыскной) и частной охранной деятельности", в связи с этим расчет произведен согласно разделу 2 Порядка по следующей формуле:</t>
  </si>
  <si>
    <t>Расчет НМЦК проводится по формуле:</t>
  </si>
  <si>
    <t>где:            
Сu - прямые затраты на часовую работу и-го поста охраны в составе одного работника в смене в рублях;
Кu - количество часов работы работника по контракту на u-ом посту охраны;
КР - косвенные расходы. Устанавливаются в размере 20% от общей суммы всех прямых затрат и рассчитываются по формуле:</t>
  </si>
  <si>
    <t xml:space="preserve">П - прибыль. Определяется на основании среднеотраслевых показателей рентабельности продукции (услуги) за предшествующий год по данным ФНС России (в случае отсутствия  официальных сведений по указанному показателю в рассматриваемой отрасли принимается равной 5%) и рассчитывается по формуле: </t>
  </si>
  <si>
    <t>u - идентификатор или номер поста охраны по контракту, в отношении которого производится расчет прямых затрат;        
n - количество требуемых постов охраны по контракту. По умолчанию для расчета принимается, что на одном посту охраны работает один работник в смене, в случае наличия на одном посту охраны двух и более работников в смене расчет производится для каждого работника отдельно. Максимальная продолжительность режима работы поста охраны 24 часа, минимальная - 3 часа; 
Iинфл - индекс потребительских цен на прочие услуги, принимаемый в соответствии с публикуемыми Минэкономразвития России прогнозами социально-экономического развития Российской Федерации.</t>
  </si>
  <si>
    <r>
      <t>С</t>
    </r>
    <r>
      <rPr>
        <vertAlign val="subscript"/>
        <sz val="11"/>
        <rFont val="Times New Roman"/>
        <family val="1"/>
        <charset val="204"/>
      </rPr>
      <t>ТСО</t>
    </r>
    <r>
      <rPr>
        <sz val="11"/>
        <rFont val="Times New Roman"/>
        <family val="1"/>
        <charset val="204"/>
      </rPr>
      <t xml:space="preserve"> - осуществление работ по проектированию, монтажу и эксплуатационному обслуживанию технических средств охраны, перечень видов которых устанавливается постановлением Правительства Российской Федерации от 23 июня 2011 г. № 498,  и (или) принятие соответствующих мер реагирования на их сигнальную информацию.                               
С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услуги по защите жизни и здоровья граждан </t>
    </r>
  </si>
  <si>
    <t>Расчет прямых затрат производится по формуле:</t>
  </si>
  <si>
    <t>где БЗП - базовая заработная плата работника (рублей/час), которая рассчитывается по формуле:</t>
  </si>
  <si>
    <t>РО - резерв на отпуск, который рассчитывается по формуле:</t>
  </si>
  <si>
    <t>СВ - страховые взносы, которые устанавливаются в соответствии со статьей 425 Налогового кодекса РФ и Федеральным законом от 24 июля 1998 г. N 125-ФЗ "Об обязательном социальном страховании от несчастных случаев на производстве и профессиональных заболеваний" и рассчитываются по формуле:</t>
  </si>
  <si>
    <t>где:
Y - ставка страховых взносов;
U - корректирующий коэффициент, который рассчитывается по формуле:</t>
  </si>
  <si>
    <t>где:
Uб - базовый коэффициент. Определяется в соответствии с таблицей №1:
Uд - дополнительные коэффициенты. Определяются в соответствии с таблицей №2:</t>
  </si>
  <si>
    <t>Таблица №1</t>
  </si>
  <si>
    <t>Таблица №2</t>
  </si>
  <si>
    <t>№</t>
  </si>
  <si>
    <t>Базовые коэффициенты</t>
  </si>
  <si>
    <t>Uб</t>
  </si>
  <si>
    <t>Дополнительные коэффициенты</t>
  </si>
  <si>
    <t>Uд</t>
  </si>
  <si>
    <t>U3</t>
  </si>
  <si>
    <t>8-часовой пост ежедневно</t>
  </si>
  <si>
    <t>Пост охраны в составе одного работника с режимом работы 24 часа</t>
  </si>
  <si>
    <t>Uд1</t>
  </si>
  <si>
    <t>Наличие спецсредств у работника</t>
  </si>
  <si>
    <t>Пост охраны в составе одного работника с режимом работы 12 часов</t>
  </si>
  <si>
    <t>Uд2</t>
  </si>
  <si>
    <t>Наличие служебного оружия у работника</t>
  </si>
  <si>
    <t>Пост охраны в составе одного работника с режимом работы, отличным от 24 и 12 часов. Не более 24 часов, не менее 3 часов</t>
  </si>
  <si>
    <t>По формуле: Uб = 2 - 0,0417 * количество часов работы поста</t>
  </si>
  <si>
    <t>Uд3</t>
  </si>
  <si>
    <t>Обеспечение порядка в местах проведения массовых мероприятий</t>
  </si>
  <si>
    <t>Uд4</t>
  </si>
  <si>
    <t>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</t>
  </si>
  <si>
    <t>Uд5</t>
  </si>
  <si>
    <t>Наличие допуска к государственной тайне работника и режимно-секретного подразделения</t>
  </si>
  <si>
    <t>При этом суммарное значение дополнительных коэффициентов не может превышать 0,35</t>
  </si>
  <si>
    <t>Расчет стоимости работ по проектированию, монтажу и эксплуатационному обслуживанию технических средств охраны  и (или) принятие соответствующих мер реагирования на их сигнальную информацию производится по формуле:</t>
  </si>
  <si>
    <r>
      <t>где:
С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услуги по реагированию.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объем оказания услуг по реагированию,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работы по проектированию.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объем выполнения работ по проектированию,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услуги по эксплуатационному обслуживанию. Определяются без учета НДС;
К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объем оказания услуг по эксплуатационному обслуживанию, предусмотренный контрактом;
С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работы по монтажу. Определяются без учета НДС;
К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объем выполнения работ по монтажу, предусмотренный контрактом;
С</t>
    </r>
    <r>
      <rPr>
        <vertAlign val="sub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 xml:space="preserve"> - цена оборудования технических средств охраны, поставляемого заказчику, в случае если поставка такого оборудования предусмотрена контрактом. Определяется  без учета НДС</t>
    </r>
  </si>
  <si>
    <t>Расчет стоимости оказания услуги по защите жизни и здоровья граждан производится по формуле:</t>
  </si>
  <si>
    <r>
      <t>где: 
С</t>
    </r>
    <r>
      <rPr>
        <vertAlign val="subscript"/>
        <sz val="11"/>
        <rFont val="Times New Roman"/>
        <family val="1"/>
        <charset val="204"/>
      </rPr>
      <t>ЕУ</t>
    </r>
    <r>
      <rPr>
        <sz val="11"/>
        <rFont val="Times New Roman"/>
        <family val="1"/>
        <charset val="204"/>
      </rPr>
      <t xml:space="preserve"> - услуги по защите жизни и здоровья граждан. Определяются без учета НДС;
К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объем оказания услуг по защите жизни и здоровья граждан, предусмотренный контрактом</t>
    </r>
  </si>
  <si>
    <t>Наименование параметра</t>
  </si>
  <si>
    <t>Ед. изм</t>
  </si>
  <si>
    <t>Минимальный размер оплаты труда (МРОТ)</t>
  </si>
  <si>
    <t>руб</t>
  </si>
  <si>
    <t>Районный коэффициент</t>
  </si>
  <si>
    <t>%</t>
  </si>
  <si>
    <t>Среднемесячное количество рабочих часов одного работника поста охраны для 40 часовой пятидневной рабочей неделе (СНР)</t>
  </si>
  <si>
    <t>час</t>
  </si>
  <si>
    <t>Базовая заработная плата работника (БЗП)</t>
  </si>
  <si>
    <t>руб/час</t>
  </si>
  <si>
    <t>Ставка страховых взносов</t>
  </si>
  <si>
    <t>Ставка налога на добавленную стоимость (НДС)</t>
  </si>
  <si>
    <t>Косвенные расходы</t>
  </si>
  <si>
    <t>Прибыль</t>
  </si>
  <si>
    <t>Доплата за работу в выходные и праздничные дни</t>
  </si>
  <si>
    <t>Доплата за ночное время</t>
  </si>
  <si>
    <t>Индекс потребительских цен</t>
  </si>
  <si>
    <t>Количество постов охраны (N)</t>
  </si>
  <si>
    <t>штук</t>
  </si>
  <si>
    <t>Количество дней работы поста</t>
  </si>
  <si>
    <t>дней</t>
  </si>
  <si>
    <t>Количество нерабочих федеральных праздничных дней</t>
  </si>
  <si>
    <t>Количество нерабочих региональных праздничных дней</t>
  </si>
  <si>
    <t>Всего нерабочих праздничных дней</t>
  </si>
  <si>
    <t>Длительность рабочего дня</t>
  </si>
  <si>
    <t>Всего количество часов работы поста (Кu)</t>
  </si>
  <si>
    <t>Количество дневных часов работы поста</t>
  </si>
  <si>
    <t>Количество ночных часов работы поста</t>
  </si>
  <si>
    <t>Количество нерабочих праздничных часов работы поста</t>
  </si>
  <si>
    <t>час.</t>
  </si>
  <si>
    <t>Прямые затраты на работу поста (Сu)</t>
  </si>
  <si>
    <t>Доплата за работу в ночное время (Дн)</t>
  </si>
  <si>
    <t>Доплата за работу в выходные и праздничные дни (Двп)</t>
  </si>
  <si>
    <t>Доплата за работу в районах Крайнего Севера и приравненных к ним местностях (Дрк)</t>
  </si>
  <si>
    <t>Резерв на отпуск (РО)</t>
  </si>
  <si>
    <t>Страховые взносы (СВ)</t>
  </si>
  <si>
    <t>Корректирующий коэффициент (U)</t>
  </si>
  <si>
    <t>Базовый коэффициент (Uб)</t>
  </si>
  <si>
    <t>Дополнительные коэффициенты (Uд):</t>
  </si>
  <si>
    <t>(Uд1)</t>
  </si>
  <si>
    <t>(Uд2)</t>
  </si>
  <si>
    <t>(Uд3)</t>
  </si>
  <si>
    <t>(Uд4)</t>
  </si>
  <si>
    <t>(Uд5)</t>
  </si>
  <si>
    <t>Сумма всех прямых затрат по посту (Си × Ки × N)</t>
  </si>
  <si>
    <t>Косвенные расходы (КР)</t>
  </si>
  <si>
    <t>Прибыль (П)</t>
  </si>
  <si>
    <t>Дополнительные услуги:</t>
  </si>
  <si>
    <t>С тсо</t>
  </si>
  <si>
    <t>С зж</t>
  </si>
  <si>
    <t>Расходы с учетом индекса потребительских цен (Iинфл)</t>
  </si>
  <si>
    <t xml:space="preserve">НДС </t>
  </si>
  <si>
    <t>Цена 1 часа работы поста (с НДС)</t>
  </si>
  <si>
    <t>Количество человеко-часов работы поста (Кu х N) - 1</t>
  </si>
  <si>
    <t>Стоимость работы поста за период</t>
  </si>
  <si>
    <t>С тсо (с НДС)</t>
  </si>
  <si>
    <t>С зж (с НДС)</t>
  </si>
  <si>
    <t>НМЦК  ИТОГО</t>
  </si>
  <si>
    <t>МРОТ - минимальный размер оплаты труда, установленный на дату расчета НМЦК в соответствии со статьей 133 Трудового кодекса РФ. При отсутствии на территории соответствующего субъекта Российской Федерации регионального соглашения, заключенного в рамках реализации статьи 47 Трудового кодекса РФ, используется значение МРОТ в соответствии с Федеральным законом от 19 июня 2000 г. N 82-ФЗ "О минимальном размере оплаты труда";
СНР - среднемесячное количество рабочих часов одного работника поста охраны. Определяется по производственному календарю (для 40-часовой пятидневной рабочей недели) на год, в котором производится расчет НМЦК;
Дн - доплата за работу в ночное время, порядок и размер которой установлены постановлением Правительства РФ от 4 апреля 2025 г. N 436.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ночное время;
Двп - доплата за работу в выходные и праздничные дни, порядок и размер которой установлены статьей 153 Трудового кодекса РФ.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выходные и праздничные дни;
Дрк - доплата за работу в районах Крайнего Севера и приравненных к ним местностях, порядок и размер которой установлены статьей 316 Трудового кодекса РФ (Собрание законодательства Российской Федерации, 2002, N 1, ст. 3; 2014, N 14, ст. 1547), и в местностях, районные коэффициенты для которых установлены нормативными правовыми актами, изданными до введения в действие Трудового кодекса РФ, в том числе актами бывшего СССР, в части, не противоречащей Трудовому кодексу РФ</t>
  </si>
  <si>
    <t>Пост охраны № 1</t>
  </si>
  <si>
    <t>Услуги охраны</t>
  </si>
  <si>
    <t>1. Определение общих параметров расчета</t>
  </si>
  <si>
    <t>2.Определение индивидуальных параметров расчета</t>
  </si>
  <si>
    <t>Стоимость дополнительных услуг</t>
  </si>
  <si>
    <t>3.Расчет НМЦК</t>
  </si>
  <si>
    <t>На основании проведенных расчетов НМЦК составляет: 335016,00 рублей.</t>
  </si>
  <si>
    <t>Начальная (максимальная) цена контракта определена в соответствии с требованиями статьи 22 Закона, а также  Приказа Минэкономразвития России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методом сопоставимых рыночных цен (анализа рынка) поставки соответствующих товаров и предложениям поставщиков</t>
  </si>
  <si>
    <t>Наименование   услуг</t>
  </si>
  <si>
    <t>КОЛ ВО, час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</si>
  <si>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</si>
  <si>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</si>
  <si>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Определение однородности совокупности значений выявленных цен</t>
  </si>
  <si>
    <t>Начальная максимальная цена гражданско-правового договора , руб</t>
  </si>
  <si>
    <t>Цена за 1 час по приказу Росгвардии №45 от 15.02.2021</t>
  </si>
  <si>
    <t>Начальная максимальная цена гражданско-правового договора , руб по приказу Росгвардии №45 от 15.02.2021</t>
  </si>
  <si>
    <t>Начальная максимальная цена гражданско-правового договора , руб по мониторингу ( март-декабрь</t>
  </si>
  <si>
    <t xml:space="preserve">ИЦИ №1, </t>
  </si>
  <si>
    <t xml:space="preserve">ИЦИ №2 </t>
  </si>
  <si>
    <t>ИЦИ №3</t>
  </si>
  <si>
    <t>&lt;ц&gt; - средн. арифм. величина цены единицы прод-ции, руб.</t>
  </si>
  <si>
    <t xml:space="preserve">Среднее квадратичное отклонение </t>
  </si>
  <si>
    <t xml:space="preserve">V - коэф-нт вариации (не должен превышать 33%)   </t>
  </si>
  <si>
    <t>ИТОГО ВСЕГО</t>
  </si>
  <si>
    <t>Начальная максимальная цена гражданско-правового договора составляет  рублей  (с учетом   налогов, сборов и других обязательных платежей)</t>
  </si>
  <si>
    <t>В связи с превышением НМЦК, полученной в результате расчетов по приказу от 15.02.2021 г. № 45 над лимитами бюджетных обязательства, руководствуясь частью 2 статьи 72 Бюджетного кодекса Российской Федерации, НЦМК уменьшена до лимитов бюджетных обязательств на 2026 год</t>
  </si>
  <si>
    <t xml:space="preserve">К снижения с учтем выделенного финансирования </t>
  </si>
  <si>
    <t xml:space="preserve">ИТОГО НМЦК </t>
  </si>
  <si>
    <t>01.06.2026 - 30.06.2026</t>
  </si>
  <si>
    <t>Период 01.06.2026 - 30.06.2026</t>
  </si>
  <si>
    <t xml:space="preserve">НМЦК  в пределах лимитов бюджетных обязательств на 2026 год </t>
  </si>
  <si>
    <t>Расчет (начальной) максимальной цены  контракта Оказание услуг по охране служебных помещений, имущества, материальных ценностей, обеспечению внутриобъектового и контрольно-пропускного режимов на объектах СПБ ГБУ "Кронштадтский ОСЦ" в июне 2026 года</t>
  </si>
  <si>
    <t>СПб, г. Кронштадт, Тулонская аллея, д.7, литера А
(пляж) 1 пост ежедневный  24 час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</si>
</sst>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#########"/>
    <numFmt numFmtId="165" formatCode="0.0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vertAlign val="subscript"/>
      <sz val="11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9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Alignment="0"/>
    <xf numFmtId="0" fontId="15" fillId="0" borderId="0"/>
  </cellStyleXfs>
  <cellXfs count="169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wrapText="1"/>
    </xf>
    <xf numFmtId="0" fontId="2" fillId="0" borderId="5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7" xfId="0" applyFont="1" applyFill="1" applyBorder="1"/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justify" vertical="top"/>
    </xf>
    <xf numFmtId="0" fontId="2" fillId="0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justify" vertical="distributed"/>
    </xf>
    <xf numFmtId="0" fontId="8" fillId="0" borderId="0" xfId="0" applyFont="1" applyFill="1" applyBorder="1" applyAlignment="1">
      <alignment horizontal="justify" vertical="top"/>
    </xf>
    <xf numFmtId="0" fontId="2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5" xfId="0" applyFont="1" applyFill="1" applyBorder="1"/>
    <xf numFmtId="0" fontId="2" fillId="0" borderId="10" xfId="0" applyFont="1" applyFill="1" applyBorder="1" applyAlignment="1"/>
    <xf numFmtId="0" fontId="1" fillId="0" borderId="11" xfId="0" applyFont="1" applyFill="1" applyBorder="1" applyAlignment="1"/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11" fillId="0" borderId="0" xfId="0" applyFont="1" applyFill="1" applyBorder="1" applyAlignment="1"/>
    <xf numFmtId="164" fontId="1" fillId="0" borderId="1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164" fontId="5" fillId="0" borderId="1" xfId="0" applyNumberFormat="1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5" fillId="0" borderId="0" xfId="1"/>
    <xf numFmtId="0" fontId="15" fillId="0" borderId="1" xfId="1" applyBorder="1"/>
    <xf numFmtId="0" fontId="20" fillId="0" borderId="1" xfId="1" applyFont="1" applyBorder="1" applyAlignment="1">
      <alignment horizontal="center" vertical="top" wrapText="1"/>
    </xf>
    <xf numFmtId="0" fontId="21" fillId="0" borderId="9" xfId="1" applyFont="1" applyBorder="1" applyAlignment="1">
      <alignment horizontal="left" vertical="top" wrapText="1"/>
    </xf>
    <xf numFmtId="0" fontId="21" fillId="0" borderId="1" xfId="1" applyFont="1" applyBorder="1" applyAlignment="1">
      <alignment vertical="top" wrapText="1"/>
    </xf>
    <xf numFmtId="0" fontId="2" fillId="0" borderId="13" xfId="1" applyFont="1" applyBorder="1" applyAlignment="1">
      <alignment horizontal="left" vertical="top" wrapText="1"/>
    </xf>
    <xf numFmtId="2" fontId="21" fillId="0" borderId="1" xfId="1" applyNumberFormat="1" applyFont="1" applyBorder="1" applyAlignment="1">
      <alignment horizontal="left" vertical="top" wrapText="1"/>
    </xf>
    <xf numFmtId="2" fontId="18" fillId="0" borderId="1" xfId="1" applyNumberFormat="1" applyFont="1" applyBorder="1" applyAlignment="1">
      <alignment horizontal="left" vertical="top" wrapText="1"/>
    </xf>
    <xf numFmtId="165" fontId="21" fillId="0" borderId="1" xfId="1" applyNumberFormat="1" applyFont="1" applyBorder="1" applyAlignment="1">
      <alignment horizontal="left" vertical="top" wrapText="1"/>
    </xf>
    <xf numFmtId="4" fontId="21" fillId="0" borderId="1" xfId="1" applyNumberFormat="1" applyFont="1" applyBorder="1" applyAlignment="1">
      <alignment horizontal="left" vertical="top" wrapText="1"/>
    </xf>
    <xf numFmtId="0" fontId="15" fillId="0" borderId="3" xfId="1" applyBorder="1" applyAlignment="1">
      <alignment horizontal="left" vertical="top" wrapText="1"/>
    </xf>
    <xf numFmtId="2" fontId="21" fillId="0" borderId="6" xfId="1" applyNumberFormat="1" applyFont="1" applyBorder="1" applyAlignment="1">
      <alignment horizontal="left" vertical="top" wrapText="1"/>
    </xf>
    <xf numFmtId="165" fontId="21" fillId="0" borderId="6" xfId="1" applyNumberFormat="1" applyFont="1" applyBorder="1" applyAlignment="1">
      <alignment horizontal="left" vertical="top" wrapText="1"/>
    </xf>
    <xf numFmtId="4" fontId="21" fillId="0" borderId="6" xfId="1" applyNumberFormat="1" applyFont="1" applyBorder="1" applyAlignment="1">
      <alignment horizontal="left" vertical="top" wrapText="1"/>
    </xf>
    <xf numFmtId="0" fontId="21" fillId="0" borderId="0" xfId="1" applyFont="1" applyAlignment="1">
      <alignment horizontal="left" vertical="top" wrapText="1"/>
    </xf>
    <xf numFmtId="0" fontId="15" fillId="0" borderId="12" xfId="1" applyBorder="1" applyAlignment="1">
      <alignment horizontal="left" vertical="top" wrapText="1"/>
    </xf>
    <xf numFmtId="2" fontId="21" fillId="0" borderId="0" xfId="1" applyNumberFormat="1" applyFont="1" applyAlignment="1">
      <alignment horizontal="left" vertical="top" wrapText="1"/>
    </xf>
    <xf numFmtId="165" fontId="21" fillId="0" borderId="0" xfId="1" applyNumberFormat="1" applyFont="1" applyAlignment="1">
      <alignment horizontal="left" vertical="top" wrapText="1"/>
    </xf>
    <xf numFmtId="4" fontId="21" fillId="0" borderId="0" xfId="1" applyNumberFormat="1" applyFont="1" applyAlignment="1">
      <alignment horizontal="left" vertical="top" wrapText="1"/>
    </xf>
    <xf numFmtId="0" fontId="15" fillId="0" borderId="0" xfId="1" applyAlignment="1">
      <alignment wrapText="1"/>
    </xf>
    <xf numFmtId="2" fontId="15" fillId="0" borderId="0" xfId="1" applyNumberFormat="1" applyAlignment="1">
      <alignment wrapText="1"/>
    </xf>
    <xf numFmtId="0" fontId="16" fillId="0" borderId="0" xfId="1" applyFont="1" applyAlignment="1">
      <alignment wrapText="1"/>
    </xf>
    <xf numFmtId="2" fontId="15" fillId="0" borderId="0" xfId="1" applyNumberFormat="1"/>
    <xf numFmtId="0" fontId="2" fillId="0" borderId="0" xfId="0" applyFont="1"/>
    <xf numFmtId="0" fontId="2" fillId="0" borderId="0" xfId="0" applyFont="1" applyAlignment="1">
      <alignment horizontal="justify" vertical="distributed"/>
    </xf>
    <xf numFmtId="0" fontId="1" fillId="0" borderId="0" xfId="0" applyFont="1"/>
    <xf numFmtId="0" fontId="2" fillId="0" borderId="1" xfId="0" applyFont="1" applyBorder="1"/>
    <xf numFmtId="0" fontId="13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top"/>
    </xf>
    <xf numFmtId="4" fontId="2" fillId="0" borderId="1" xfId="0" applyNumberFormat="1" applyFont="1" applyBorder="1"/>
    <xf numFmtId="4" fontId="2" fillId="0" borderId="0" xfId="0" applyNumberFormat="1" applyFont="1"/>
    <xf numFmtId="0" fontId="2" fillId="0" borderId="1" xfId="0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top"/>
    </xf>
    <xf numFmtId="4" fontId="23" fillId="0" borderId="0" xfId="0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16" fillId="0" borderId="0" xfId="1" applyFont="1" applyAlignment="1">
      <alignment horizontal="center" vertical="center" wrapText="1"/>
    </xf>
    <xf numFmtId="0" fontId="15" fillId="0" borderId="0" xfId="1"/>
    <xf numFmtId="0" fontId="17" fillId="0" borderId="0" xfId="1" applyFont="1" applyAlignment="1">
      <alignment horizontal="center" wrapText="1"/>
    </xf>
    <xf numFmtId="0" fontId="18" fillId="0" borderId="9" xfId="1" applyFont="1" applyBorder="1" applyAlignment="1">
      <alignment horizontal="center" vertical="top" wrapText="1"/>
    </xf>
    <xf numFmtId="0" fontId="18" fillId="0" borderId="7" xfId="1" applyFont="1" applyBorder="1" applyAlignment="1">
      <alignment horizontal="center" vertical="top" wrapText="1"/>
    </xf>
    <xf numFmtId="0" fontId="18" fillId="0" borderId="6" xfId="1" applyFont="1" applyBorder="1" applyAlignment="1">
      <alignment horizontal="center" vertical="top" wrapText="1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4" fontId="18" fillId="0" borderId="9" xfId="1" applyNumberFormat="1" applyFont="1" applyBorder="1" applyAlignment="1" applyProtection="1">
      <alignment horizontal="center" vertical="center" wrapText="1"/>
      <protection hidden="1"/>
    </xf>
    <xf numFmtId="4" fontId="18" fillId="0" borderId="7" xfId="1" applyNumberFormat="1" applyFont="1" applyBorder="1" applyAlignment="1" applyProtection="1">
      <alignment horizontal="center" vertical="center" wrapText="1"/>
      <protection hidden="1"/>
    </xf>
    <xf numFmtId="4" fontId="18" fillId="0" borderId="6" xfId="1" applyNumberFormat="1" applyFont="1" applyBorder="1" applyAlignment="1" applyProtection="1">
      <alignment horizontal="center" vertical="center" wrapText="1"/>
      <protection hidden="1"/>
    </xf>
    <xf numFmtId="4" fontId="19" fillId="0" borderId="9" xfId="1" applyNumberFormat="1" applyFont="1" applyBorder="1" applyAlignment="1" applyProtection="1">
      <alignment horizontal="center" vertical="center" wrapText="1"/>
      <protection hidden="1"/>
    </xf>
    <xf numFmtId="4" fontId="19" fillId="0" borderId="7" xfId="1" applyNumberFormat="1" applyFont="1" applyBorder="1" applyAlignment="1" applyProtection="1">
      <alignment horizontal="center" vertical="center" wrapText="1"/>
      <protection hidden="1"/>
    </xf>
    <xf numFmtId="4" fontId="19" fillId="0" borderId="6" xfId="1" applyNumberFormat="1" applyFont="1" applyBorder="1" applyAlignment="1" applyProtection="1">
      <alignment horizontal="center" vertical="center" wrapText="1"/>
      <protection hidden="1"/>
    </xf>
    <xf numFmtId="4" fontId="19" fillId="0" borderId="8" xfId="1" applyNumberFormat="1" applyFont="1" applyBorder="1" applyAlignment="1" applyProtection="1">
      <alignment horizontal="center" vertical="center" wrapText="1"/>
      <protection hidden="1"/>
    </xf>
    <xf numFmtId="4" fontId="19" fillId="0" borderId="12" xfId="1" applyNumberFormat="1" applyFont="1" applyBorder="1" applyAlignment="1" applyProtection="1">
      <alignment horizontal="center" vertical="center" wrapText="1"/>
      <protection hidden="1"/>
    </xf>
    <xf numFmtId="4" fontId="19" fillId="0" borderId="13" xfId="1" applyNumberFormat="1" applyFont="1" applyBorder="1" applyAlignment="1" applyProtection="1">
      <alignment horizontal="center" vertical="center" wrapText="1"/>
      <protection hidden="1"/>
    </xf>
    <xf numFmtId="4" fontId="19" fillId="0" borderId="10" xfId="1" applyNumberFormat="1" applyFont="1" applyBorder="1" applyAlignment="1" applyProtection="1">
      <alignment horizontal="center" vertical="center" wrapText="1"/>
      <protection hidden="1"/>
    </xf>
    <xf numFmtId="4" fontId="19" fillId="0" borderId="11" xfId="1" applyNumberFormat="1" applyFont="1" applyBorder="1" applyAlignment="1" applyProtection="1">
      <alignment horizontal="center" vertical="center" wrapText="1"/>
      <protection hidden="1"/>
    </xf>
    <xf numFmtId="4" fontId="19" fillId="0" borderId="14" xfId="1" applyNumberFormat="1" applyFont="1" applyBorder="1" applyAlignment="1" applyProtection="1">
      <alignment horizontal="center" vertical="center" wrapText="1"/>
      <protection hidden="1"/>
    </xf>
    <xf numFmtId="0" fontId="19" fillId="2" borderId="9" xfId="1" applyFont="1" applyFill="1" applyBorder="1" applyAlignment="1" applyProtection="1">
      <alignment horizontal="left" vertical="top" wrapText="1"/>
      <protection hidden="1"/>
    </xf>
    <xf numFmtId="0" fontId="19" fillId="2" borderId="7" xfId="1" applyFont="1" applyFill="1" applyBorder="1" applyAlignment="1" applyProtection="1">
      <alignment horizontal="left" vertical="top" wrapText="1"/>
      <protection hidden="1"/>
    </xf>
    <xf numFmtId="0" fontId="19" fillId="2" borderId="6" xfId="1" applyFont="1" applyFill="1" applyBorder="1" applyAlignment="1" applyProtection="1">
      <alignment horizontal="left" vertical="top" wrapText="1"/>
      <protection hidden="1"/>
    </xf>
    <xf numFmtId="0" fontId="21" fillId="0" borderId="2" xfId="1" applyFont="1" applyBorder="1" applyAlignment="1">
      <alignment horizontal="left" vertical="top" wrapText="1"/>
    </xf>
    <xf numFmtId="0" fontId="15" fillId="0" borderId="3" xfId="1" applyBorder="1" applyAlignment="1">
      <alignment horizontal="left" vertical="top" wrapText="1"/>
    </xf>
    <xf numFmtId="0" fontId="22" fillId="0" borderId="12" xfId="1" applyFont="1" applyBorder="1" applyAlignment="1">
      <alignment wrapText="1"/>
    </xf>
    <xf numFmtId="0" fontId="15" fillId="0" borderId="12" xfId="1" applyBorder="1" applyAlignment="1">
      <alignment wrapText="1"/>
    </xf>
    <xf numFmtId="0" fontId="15" fillId="0" borderId="7" xfId="1" applyBorder="1" applyAlignment="1">
      <alignment horizontal="left" vertical="top" wrapText="1"/>
    </xf>
    <xf numFmtId="0" fontId="15" fillId="0" borderId="6" xfId="1" applyBorder="1" applyAlignment="1">
      <alignment horizontal="left" vertical="top" wrapText="1"/>
    </xf>
    <xf numFmtId="0" fontId="19" fillId="0" borderId="9" xfId="1" applyFont="1" applyBorder="1" applyAlignment="1" applyProtection="1">
      <alignment horizontal="left" vertical="top" wrapText="1"/>
      <protection hidden="1"/>
    </xf>
    <xf numFmtId="0" fontId="19" fillId="0" borderId="7" xfId="1" applyFont="1" applyBorder="1" applyAlignment="1" applyProtection="1">
      <alignment horizontal="left" vertical="top" wrapText="1"/>
      <protection hidden="1"/>
    </xf>
    <xf numFmtId="0" fontId="19" fillId="0" borderId="6" xfId="1" applyFont="1" applyBorder="1" applyAlignment="1" applyProtection="1">
      <alignment horizontal="left" vertical="top" wrapText="1"/>
      <protection hidden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 vertical="top"/>
    </xf>
    <xf numFmtId="0" fontId="7" fillId="0" borderId="3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justify" vertical="top"/>
    </xf>
    <xf numFmtId="0" fontId="1" fillId="0" borderId="1" xfId="0" applyFont="1" applyFill="1" applyBorder="1" applyAlignment="1">
      <alignment horizontal="justify" vertical="top"/>
    </xf>
    <xf numFmtId="0" fontId="2" fillId="0" borderId="1" xfId="0" applyFont="1" applyFill="1" applyBorder="1" applyAlignment="1">
      <alignment wrapText="1"/>
    </xf>
    <xf numFmtId="0" fontId="1" fillId="0" borderId="1" xfId="0" applyFont="1" applyFill="1" applyBorder="1" applyAlignment="1"/>
    <xf numFmtId="0" fontId="3" fillId="0" borderId="1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left" vertical="distributed"/>
    </xf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6" xfId="0" applyFont="1" applyFill="1" applyBorder="1" applyAlignment="1"/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justify" vertical="distributed"/>
    </xf>
    <xf numFmtId="0" fontId="2" fillId="0" borderId="3" xfId="0" applyFont="1" applyFill="1" applyBorder="1" applyAlignment="1">
      <alignment horizontal="justify" vertical="distributed"/>
    </xf>
    <xf numFmtId="0" fontId="2" fillId="0" borderId="4" xfId="0" applyFont="1" applyFill="1" applyBorder="1" applyAlignment="1">
      <alignment horizontal="justify" vertical="distributed"/>
    </xf>
    <xf numFmtId="0" fontId="2" fillId="0" borderId="1" xfId="0" applyFont="1" applyFill="1" applyBorder="1" applyAlignment="1">
      <alignment horizontal="justify" vertical="top"/>
    </xf>
    <xf numFmtId="0" fontId="2" fillId="0" borderId="1" xfId="0" applyFont="1" applyFill="1" applyBorder="1" applyAlignment="1">
      <alignment horizontal="justify" vertical="distributed"/>
    </xf>
    <xf numFmtId="0" fontId="2" fillId="0" borderId="9" xfId="0" applyFont="1" applyFill="1" applyBorder="1" applyAlignment="1">
      <alignment horizontal="justify" vertical="top"/>
    </xf>
    <xf numFmtId="0" fontId="9" fillId="0" borderId="2" xfId="0" applyFont="1" applyFill="1" applyBorder="1" applyAlignment="1">
      <alignment horizontal="justify"/>
    </xf>
    <xf numFmtId="0" fontId="9" fillId="0" borderId="3" xfId="0" applyFont="1" applyFill="1" applyBorder="1" applyAlignment="1">
      <alignment horizontal="justify"/>
    </xf>
    <xf numFmtId="0" fontId="9" fillId="0" borderId="4" xfId="0" applyFont="1" applyFill="1" applyBorder="1" applyAlignment="1">
      <alignment horizontal="justify"/>
    </xf>
  </cellXfs>
  <cellStyles count="2">
    <cellStyle name="Обычный" xfId="0" builtinId="0"/>
    <cellStyle name="Обычный 2" xfId="1" xr:uid="{8B7E8412-B30B-4FC5-9085-F9135BB83C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123825</xdr:colOff>
      <xdr:row>6</xdr:row>
      <xdr:rowOff>28575</xdr:rowOff>
    </xdr:from>
    <xdr:to>
      <xdr:col>7</xdr:col>
      <xdr:colOff>28575</xdr:colOff>
      <xdr:row>7</xdr:row>
      <xdr:rowOff>0</xdr:rowOff>
    </xdr:to>
    <xdr:pic>
      <xdr:nvPicPr>
        <xdr:cNvPr id="2" name="Рисунок 7" descr="C:\Temp\KClipboardExport\l41eo45a.gif">
          <a:extLst>
            <a:ext uri="{FF2B5EF4-FFF2-40B4-BE49-F238E27FC236}">
              <a16:creationId xmlns:a16="http://schemas.microsoft.com/office/drawing/2014/main" id="{444E37D0-81CE-454C-B21C-A49ED0606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286250" y="2590800"/>
          <a:ext cx="447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7</xdr:row>
      <xdr:rowOff>314325</xdr:rowOff>
    </xdr:from>
    <xdr:to>
      <xdr:col>11</xdr:col>
      <xdr:colOff>609600</xdr:colOff>
      <xdr:row>7</xdr:row>
      <xdr:rowOff>314325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1FC6791E-3F39-4748-965E-B8ACD5E92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3038475"/>
          <a:ext cx="3619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123825</xdr:colOff>
      <xdr:row>6</xdr:row>
      <xdr:rowOff>28575</xdr:rowOff>
    </xdr:from>
    <xdr:to>
      <xdr:col>7</xdr:col>
      <xdr:colOff>28575</xdr:colOff>
      <xdr:row>7</xdr:row>
      <xdr:rowOff>0</xdr:rowOff>
    </xdr:to>
    <xdr:pic>
      <xdr:nvPicPr>
        <xdr:cNvPr id="4" name="Рисунок 10" descr="C:\Temp\KClipboardExport\l41eo45a.gif">
          <a:extLst>
            <a:ext uri="{FF2B5EF4-FFF2-40B4-BE49-F238E27FC236}">
              <a16:creationId xmlns:a16="http://schemas.microsoft.com/office/drawing/2014/main" id="{12CD62DF-9133-47A0-9629-54E94611B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286250" y="2590800"/>
          <a:ext cx="447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7</xdr:row>
      <xdr:rowOff>314325</xdr:rowOff>
    </xdr:from>
    <xdr:to>
      <xdr:col>10</xdr:col>
      <xdr:colOff>0</xdr:colOff>
      <xdr:row>7</xdr:row>
      <xdr:rowOff>314325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6F96DBF1-7228-4328-A0F9-C1D40A8BD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7425" y="3038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104775</xdr:colOff>
      <xdr:row>7</xdr:row>
      <xdr:rowOff>733425</xdr:rowOff>
    </xdr:from>
    <xdr:to>
      <xdr:col>9</xdr:col>
      <xdr:colOff>419100</xdr:colOff>
      <xdr:row>7</xdr:row>
      <xdr:rowOff>962025</xdr:rowOff>
    </xdr:to>
    <xdr:pic>
      <xdr:nvPicPr>
        <xdr:cNvPr id="6" name="Picture 21" descr="C:\Temp\KClipboardExport\sssqsznq.gif">
          <a:extLst>
            <a:ext uri="{FF2B5EF4-FFF2-40B4-BE49-F238E27FC236}">
              <a16:creationId xmlns:a16="http://schemas.microsoft.com/office/drawing/2014/main" id="{A4527AFB-751A-4853-97E0-02C9337E4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3457575"/>
          <a:ext cx="3143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666750</xdr:rowOff>
    </xdr:from>
    <xdr:to>
      <xdr:col>11</xdr:col>
      <xdr:colOff>571500</xdr:colOff>
      <xdr:row>7</xdr:row>
      <xdr:rowOff>990600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BF9E29CA-8B1F-4B53-9C0B-E6FC099AA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05650" y="3390900"/>
          <a:ext cx="504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247650</xdr:colOff>
      <xdr:row>7</xdr:row>
      <xdr:rowOff>314325</xdr:rowOff>
    </xdr:from>
    <xdr:to>
      <xdr:col>13</xdr:col>
      <xdr:colOff>609600</xdr:colOff>
      <xdr:row>7</xdr:row>
      <xdr:rowOff>314325</xdr:rowOff>
    </xdr:to>
    <xdr:pic>
      <xdr:nvPicPr>
        <xdr:cNvPr id="8" name="Picture 21" descr="C:\Temp\KClipboardExport\sssqsznq.gif">
          <a:extLst>
            <a:ext uri="{FF2B5EF4-FFF2-40B4-BE49-F238E27FC236}">
              <a16:creationId xmlns:a16="http://schemas.microsoft.com/office/drawing/2014/main" id="{B7D2A94E-770E-4F59-896E-3034EBEE7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3038475"/>
          <a:ext cx="3619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666750</xdr:rowOff>
    </xdr:from>
    <xdr:to>
      <xdr:col>13</xdr:col>
      <xdr:colOff>571500</xdr:colOff>
      <xdr:row>7</xdr:row>
      <xdr:rowOff>990600</xdr:rowOff>
    </xdr:to>
    <xdr:pic>
      <xdr:nvPicPr>
        <xdr:cNvPr id="9" name="Picture 1" descr="C:\Temp\KClipboardExport\7d4qbwfz.gif">
          <a:extLst>
            <a:ext uri="{FF2B5EF4-FFF2-40B4-BE49-F238E27FC236}">
              <a16:creationId xmlns:a16="http://schemas.microsoft.com/office/drawing/2014/main" id="{02F7206C-1842-4150-A5D7-21FA26325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96275" y="3390900"/>
          <a:ext cx="504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247650</xdr:colOff>
      <xdr:row>7</xdr:row>
      <xdr:rowOff>314325</xdr:rowOff>
    </xdr:from>
    <xdr:to>
      <xdr:col>14</xdr:col>
      <xdr:colOff>609600</xdr:colOff>
      <xdr:row>7</xdr:row>
      <xdr:rowOff>314325</xdr:rowOff>
    </xdr:to>
    <xdr:pic>
      <xdr:nvPicPr>
        <xdr:cNvPr id="10" name="Picture 21" descr="C:\Temp\KClipboardExport\sssqsznq.gif">
          <a:extLst>
            <a:ext uri="{FF2B5EF4-FFF2-40B4-BE49-F238E27FC236}">
              <a16:creationId xmlns:a16="http://schemas.microsoft.com/office/drawing/2014/main" id="{A756AB88-9880-4453-9C10-3E42CBFE8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1175" y="3038475"/>
          <a:ext cx="3619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7</xdr:row>
      <xdr:rowOff>666750</xdr:rowOff>
    </xdr:from>
    <xdr:to>
      <xdr:col>14</xdr:col>
      <xdr:colOff>571500</xdr:colOff>
      <xdr:row>7</xdr:row>
      <xdr:rowOff>990600</xdr:rowOff>
    </xdr:to>
    <xdr:pic>
      <xdr:nvPicPr>
        <xdr:cNvPr id="11" name="Picture 1" descr="C:\Temp\KClipboardExport\7d4qbwfz.gif">
          <a:extLst>
            <a:ext uri="{FF2B5EF4-FFF2-40B4-BE49-F238E27FC236}">
              <a16:creationId xmlns:a16="http://schemas.microsoft.com/office/drawing/2014/main" id="{9AF8E484-1E0E-42B6-82AC-EA7A99A97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220200" y="3390900"/>
          <a:ext cx="504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7</xdr:row>
      <xdr:rowOff>314325</xdr:rowOff>
    </xdr:from>
    <xdr:to>
      <xdr:col>15</xdr:col>
      <xdr:colOff>361950</xdr:colOff>
      <xdr:row>7</xdr:row>
      <xdr:rowOff>314325</xdr:rowOff>
    </xdr:to>
    <xdr:pic>
      <xdr:nvPicPr>
        <xdr:cNvPr id="12" name="Picture 21" descr="C:\Temp\KClipboardExport\sssqsznq.gif">
          <a:extLst>
            <a:ext uri="{FF2B5EF4-FFF2-40B4-BE49-F238E27FC236}">
              <a16:creationId xmlns:a16="http://schemas.microsoft.com/office/drawing/2014/main" id="{93FD95B9-489B-4312-ABA4-D03130CA9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0" y="3038475"/>
          <a:ext cx="3619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0</xdr:colOff>
      <xdr:row>7</xdr:row>
      <xdr:rowOff>314325</xdr:rowOff>
    </xdr:from>
    <xdr:to>
      <xdr:col>15</xdr:col>
      <xdr:colOff>361950</xdr:colOff>
      <xdr:row>7</xdr:row>
      <xdr:rowOff>314325</xdr:rowOff>
    </xdr:to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2787C75F-3AC7-4CB7-B435-16E2D1F06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0" y="3038475"/>
          <a:ext cx="3619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8</xdr:row>
      <xdr:rowOff>107950</xdr:rowOff>
    </xdr:from>
    <xdr:to>
      <xdr:col>10</xdr:col>
      <xdr:colOff>355600</xdr:colOff>
      <xdr:row>8</xdr:row>
      <xdr:rowOff>768350</xdr:rowOff>
    </xdr:to>
    <xdr:pic>
      <xdr:nvPicPr>
        <xdr:cNvPr id="2" name="Рисунок 6">
          <a:extLst>
            <a:ext uri="{FF2B5EF4-FFF2-40B4-BE49-F238E27FC236}">
              <a16:creationId xmlns:a16="http://schemas.microsoft.com/office/drawing/2014/main" id="{216A5F4D-F414-496D-9B4F-2DD33CD472E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3546475"/>
          <a:ext cx="5708650" cy="66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1327150</xdr:colOff>
      <xdr:row>9</xdr:row>
      <xdr:rowOff>425450</xdr:rowOff>
    </xdr:from>
    <xdr:to>
      <xdr:col>10</xdr:col>
      <xdr:colOff>679450</xdr:colOff>
      <xdr:row>9</xdr:row>
      <xdr:rowOff>1060450</xdr:rowOff>
    </xdr:to>
    <xdr:pic>
      <xdr:nvPicPr>
        <xdr:cNvPr id="3" name="Рисунок 8">
          <a:extLst>
            <a:ext uri="{FF2B5EF4-FFF2-40B4-BE49-F238E27FC236}">
              <a16:creationId xmlns:a16="http://schemas.microsoft.com/office/drawing/2014/main" id="{EDD2F2DA-3154-4D57-B8BE-14B3D8641CA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4683125"/>
          <a:ext cx="2705100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1498600</xdr:colOff>
      <xdr:row>10</xdr:row>
      <xdr:rowOff>139700</xdr:rowOff>
    </xdr:from>
    <xdr:to>
      <xdr:col>10</xdr:col>
      <xdr:colOff>660400</xdr:colOff>
      <xdr:row>10</xdr:row>
      <xdr:rowOff>762000</xdr:rowOff>
    </xdr:to>
    <xdr:pic>
      <xdr:nvPicPr>
        <xdr:cNvPr id="4" name="Рисунок 9">
          <a:extLst>
            <a:ext uri="{FF2B5EF4-FFF2-40B4-BE49-F238E27FC236}">
              <a16:creationId xmlns:a16="http://schemas.microsoft.com/office/drawing/2014/main" id="{B299CC29-941B-4246-A672-ABC0262C7DD5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5597525"/>
          <a:ext cx="268605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13</xdr:row>
      <xdr:rowOff>88900</xdr:rowOff>
    </xdr:from>
    <xdr:to>
      <xdr:col>8</xdr:col>
      <xdr:colOff>336550</xdr:colOff>
      <xdr:row>13</xdr:row>
      <xdr:rowOff>730250</xdr:rowOff>
    </xdr:to>
    <xdr:pic>
      <xdr:nvPicPr>
        <xdr:cNvPr id="5" name="Рисунок 9">
          <a:extLst>
            <a:ext uri="{FF2B5EF4-FFF2-40B4-BE49-F238E27FC236}">
              <a16:creationId xmlns:a16="http://schemas.microsoft.com/office/drawing/2014/main" id="{8EC2CE03-48F4-419A-917E-C2C48E25880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8223250"/>
          <a:ext cx="3336925" cy="64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1479550</xdr:colOff>
      <xdr:row>14</xdr:row>
      <xdr:rowOff>38100</xdr:rowOff>
    </xdr:from>
    <xdr:to>
      <xdr:col>9</xdr:col>
      <xdr:colOff>450850</xdr:colOff>
      <xdr:row>14</xdr:row>
      <xdr:rowOff>584200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4B7E5526-152A-445C-84F6-FAF06D67F638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8991600"/>
          <a:ext cx="1381125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16</xdr:row>
      <xdr:rowOff>158750</xdr:rowOff>
    </xdr:from>
    <xdr:to>
      <xdr:col>10</xdr:col>
      <xdr:colOff>457200</xdr:colOff>
      <xdr:row>16</xdr:row>
      <xdr:rowOff>736600</xdr:rowOff>
    </xdr:to>
    <xdr:pic>
      <xdr:nvPicPr>
        <xdr:cNvPr id="7" name="Рисунок 11">
          <a:extLst>
            <a:ext uri="{FF2B5EF4-FFF2-40B4-BE49-F238E27FC236}">
              <a16:creationId xmlns:a16="http://schemas.microsoft.com/office/drawing/2014/main" id="{061E22E3-7914-4B1F-87A4-E7AF4696ACA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2436475"/>
          <a:ext cx="248285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1231900</xdr:colOff>
      <xdr:row>17</xdr:row>
      <xdr:rowOff>152400</xdr:rowOff>
    </xdr:from>
    <xdr:to>
      <xdr:col>11</xdr:col>
      <xdr:colOff>4762</xdr:colOff>
      <xdr:row>17</xdr:row>
      <xdr:rowOff>673100</xdr:rowOff>
    </xdr:to>
    <xdr:pic>
      <xdr:nvPicPr>
        <xdr:cNvPr id="8" name="Рисунок 12">
          <a:extLst>
            <a:ext uri="{FF2B5EF4-FFF2-40B4-BE49-F238E27FC236}">
              <a16:creationId xmlns:a16="http://schemas.microsoft.com/office/drawing/2014/main" id="{EB7BBA64-3ADA-4536-BBC1-FE81DBAB9449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3239750"/>
          <a:ext cx="3154362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18</xdr:row>
      <xdr:rowOff>146050</xdr:rowOff>
    </xdr:from>
    <xdr:to>
      <xdr:col>10</xdr:col>
      <xdr:colOff>984250</xdr:colOff>
      <xdr:row>18</xdr:row>
      <xdr:rowOff>723900</xdr:rowOff>
    </xdr:to>
    <xdr:pic>
      <xdr:nvPicPr>
        <xdr:cNvPr id="9" name="Рисунок 13">
          <a:extLst>
            <a:ext uri="{FF2B5EF4-FFF2-40B4-BE49-F238E27FC236}">
              <a16:creationId xmlns:a16="http://schemas.microsoft.com/office/drawing/2014/main" id="{E099BE1A-0020-440F-80E8-8E712D8FA41D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4033500"/>
          <a:ext cx="300990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349250</xdr:colOff>
      <xdr:row>29</xdr:row>
      <xdr:rowOff>57150</xdr:rowOff>
    </xdr:from>
    <xdr:to>
      <xdr:col>9</xdr:col>
      <xdr:colOff>692150</xdr:colOff>
      <xdr:row>29</xdr:row>
      <xdr:rowOff>723900</xdr:rowOff>
    </xdr:to>
    <xdr:pic>
      <xdr:nvPicPr>
        <xdr:cNvPr id="10" name="Рисунок 14">
          <a:extLst>
            <a:ext uri="{FF2B5EF4-FFF2-40B4-BE49-F238E27FC236}">
              <a16:creationId xmlns:a16="http://schemas.microsoft.com/office/drawing/2014/main" id="{C0563108-EE29-437C-BDD3-56C0CC56E16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4525" y="18716625"/>
          <a:ext cx="50577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196850</xdr:colOff>
      <xdr:row>31</xdr:row>
      <xdr:rowOff>19050</xdr:rowOff>
    </xdr:from>
    <xdr:to>
      <xdr:col>7</xdr:col>
      <xdr:colOff>177800</xdr:colOff>
      <xdr:row>31</xdr:row>
      <xdr:rowOff>685800</xdr:rowOff>
    </xdr:to>
    <xdr:pic>
      <xdr:nvPicPr>
        <xdr:cNvPr id="11" name="Рисунок 15">
          <a:extLst>
            <a:ext uri="{FF2B5EF4-FFF2-40B4-BE49-F238E27FC236}">
              <a16:creationId xmlns:a16="http://schemas.microsoft.com/office/drawing/2014/main" id="{1D667DF6-746B-462E-B4AE-F852D6C7DFFA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3175" y="21755100"/>
          <a:ext cx="19050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85051-B32D-430A-A982-D93FE6432673}">
  <dimension ref="A2:O16"/>
  <sheetViews>
    <sheetView tabSelected="1" workbookViewId="0">
      <selection activeCell="A5" sqref="A5:A8"/>
    </sheetView>
  </sheetViews>
  <sheetFormatPr defaultRowHeight="12.75" x14ac:dyDescent="0.2"/>
  <cols>
    <col min="1" max="1" width="4.7109375" style="41" customWidth="1"/>
    <col min="2" max="2" width="22.5703125" style="41" customWidth="1"/>
    <col min="3" max="3" width="9.7109375" style="41" customWidth="1"/>
    <col min="4" max="4" width="9" style="41" customWidth="1"/>
    <col min="5" max="5" width="8" style="41" customWidth="1"/>
    <col min="6" max="6" width="8.42578125" style="41" customWidth="1"/>
    <col min="7" max="7" width="8.140625" style="41" customWidth="1"/>
    <col min="8" max="8" width="8" style="41" customWidth="1"/>
    <col min="9" max="9" width="8.7109375" style="41" customWidth="1"/>
    <col min="10" max="11" width="9.140625" style="41"/>
    <col min="12" max="12" width="10.42578125" style="41" customWidth="1"/>
    <col min="13" max="13" width="7.42578125" style="41" customWidth="1"/>
    <col min="14" max="14" width="13.85546875" style="41" customWidth="1"/>
    <col min="15" max="15" width="12.7109375" style="41" customWidth="1"/>
    <col min="16" max="253" width="9.140625" style="41"/>
    <col min="254" max="254" width="4.7109375" style="41" customWidth="1"/>
    <col min="255" max="255" width="18.28515625" style="41" customWidth="1"/>
    <col min="256" max="256" width="9.7109375" style="41" customWidth="1"/>
    <col min="257" max="257" width="9" style="41" customWidth="1"/>
    <col min="258" max="258" width="8" style="41" customWidth="1"/>
    <col min="259" max="259" width="6.140625" style="41" customWidth="1"/>
    <col min="260" max="260" width="6.42578125" style="41" customWidth="1"/>
    <col min="261" max="261" width="8.140625" style="41" customWidth="1"/>
    <col min="262" max="262" width="8" style="41" customWidth="1"/>
    <col min="263" max="263" width="8.7109375" style="41" customWidth="1"/>
    <col min="264" max="265" width="9.140625" style="41"/>
    <col min="266" max="266" width="10.42578125" style="41" customWidth="1"/>
    <col min="267" max="267" width="7.42578125" style="41" customWidth="1"/>
    <col min="268" max="268" width="13.85546875" style="41" customWidth="1"/>
    <col min="269" max="269" width="11.85546875" style="41" customWidth="1"/>
    <col min="270" max="270" width="0.28515625" style="41" customWidth="1"/>
    <col min="271" max="271" width="0" style="41" hidden="1" customWidth="1"/>
    <col min="272" max="509" width="9.140625" style="41"/>
    <col min="510" max="510" width="4.7109375" style="41" customWidth="1"/>
    <col min="511" max="511" width="18.28515625" style="41" customWidth="1"/>
    <col min="512" max="512" width="9.7109375" style="41" customWidth="1"/>
    <col min="513" max="513" width="9" style="41" customWidth="1"/>
    <col min="514" max="514" width="8" style="41" customWidth="1"/>
    <col min="515" max="515" width="6.140625" style="41" customWidth="1"/>
    <col min="516" max="516" width="6.42578125" style="41" customWidth="1"/>
    <col min="517" max="517" width="8.140625" style="41" customWidth="1"/>
    <col min="518" max="518" width="8" style="41" customWidth="1"/>
    <col min="519" max="519" width="8.7109375" style="41" customWidth="1"/>
    <col min="520" max="521" width="9.140625" style="41"/>
    <col min="522" max="522" width="10.42578125" style="41" customWidth="1"/>
    <col min="523" max="523" width="7.42578125" style="41" customWidth="1"/>
    <col min="524" max="524" width="13.85546875" style="41" customWidth="1"/>
    <col min="525" max="525" width="11.85546875" style="41" customWidth="1"/>
    <col min="526" max="526" width="0.28515625" style="41" customWidth="1"/>
    <col min="527" max="527" width="0" style="41" hidden="1" customWidth="1"/>
    <col min="528" max="765" width="9.140625" style="41"/>
    <col min="766" max="766" width="4.7109375" style="41" customWidth="1"/>
    <col min="767" max="767" width="18.28515625" style="41" customWidth="1"/>
    <col min="768" max="768" width="9.7109375" style="41" customWidth="1"/>
    <col min="769" max="769" width="9" style="41" customWidth="1"/>
    <col min="770" max="770" width="8" style="41" customWidth="1"/>
    <col min="771" max="771" width="6.140625" style="41" customWidth="1"/>
    <col min="772" max="772" width="6.42578125" style="41" customWidth="1"/>
    <col min="773" max="773" width="8.140625" style="41" customWidth="1"/>
    <col min="774" max="774" width="8" style="41" customWidth="1"/>
    <col min="775" max="775" width="8.7109375" style="41" customWidth="1"/>
    <col min="776" max="777" width="9.140625" style="41"/>
    <col min="778" max="778" width="10.42578125" style="41" customWidth="1"/>
    <col min="779" max="779" width="7.42578125" style="41" customWidth="1"/>
    <col min="780" max="780" width="13.85546875" style="41" customWidth="1"/>
    <col min="781" max="781" width="11.85546875" style="41" customWidth="1"/>
    <col min="782" max="782" width="0.28515625" style="41" customWidth="1"/>
    <col min="783" max="783" width="0" style="41" hidden="1" customWidth="1"/>
    <col min="784" max="1021" width="9.140625" style="41"/>
    <col min="1022" max="1022" width="4.7109375" style="41" customWidth="1"/>
    <col min="1023" max="1023" width="18.28515625" style="41" customWidth="1"/>
    <col min="1024" max="1024" width="9.7109375" style="41" customWidth="1"/>
    <col min="1025" max="1025" width="9" style="41" customWidth="1"/>
    <col min="1026" max="1026" width="8" style="41" customWidth="1"/>
    <col min="1027" max="1027" width="6.140625" style="41" customWidth="1"/>
    <col min="1028" max="1028" width="6.42578125" style="41" customWidth="1"/>
    <col min="1029" max="1029" width="8.140625" style="41" customWidth="1"/>
    <col min="1030" max="1030" width="8" style="41" customWidth="1"/>
    <col min="1031" max="1031" width="8.7109375" style="41" customWidth="1"/>
    <col min="1032" max="1033" width="9.140625" style="41"/>
    <col min="1034" max="1034" width="10.42578125" style="41" customWidth="1"/>
    <col min="1035" max="1035" width="7.42578125" style="41" customWidth="1"/>
    <col min="1036" max="1036" width="13.85546875" style="41" customWidth="1"/>
    <col min="1037" max="1037" width="11.85546875" style="41" customWidth="1"/>
    <col min="1038" max="1038" width="0.28515625" style="41" customWidth="1"/>
    <col min="1039" max="1039" width="0" style="41" hidden="1" customWidth="1"/>
    <col min="1040" max="1277" width="9.140625" style="41"/>
    <col min="1278" max="1278" width="4.7109375" style="41" customWidth="1"/>
    <col min="1279" max="1279" width="18.28515625" style="41" customWidth="1"/>
    <col min="1280" max="1280" width="9.7109375" style="41" customWidth="1"/>
    <col min="1281" max="1281" width="9" style="41" customWidth="1"/>
    <col min="1282" max="1282" width="8" style="41" customWidth="1"/>
    <col min="1283" max="1283" width="6.140625" style="41" customWidth="1"/>
    <col min="1284" max="1284" width="6.42578125" style="41" customWidth="1"/>
    <col min="1285" max="1285" width="8.140625" style="41" customWidth="1"/>
    <col min="1286" max="1286" width="8" style="41" customWidth="1"/>
    <col min="1287" max="1287" width="8.7109375" style="41" customWidth="1"/>
    <col min="1288" max="1289" width="9.140625" style="41"/>
    <col min="1290" max="1290" width="10.42578125" style="41" customWidth="1"/>
    <col min="1291" max="1291" width="7.42578125" style="41" customWidth="1"/>
    <col min="1292" max="1292" width="13.85546875" style="41" customWidth="1"/>
    <col min="1293" max="1293" width="11.85546875" style="41" customWidth="1"/>
    <col min="1294" max="1294" width="0.28515625" style="41" customWidth="1"/>
    <col min="1295" max="1295" width="0" style="41" hidden="1" customWidth="1"/>
    <col min="1296" max="1533" width="9.140625" style="41"/>
    <col min="1534" max="1534" width="4.7109375" style="41" customWidth="1"/>
    <col min="1535" max="1535" width="18.28515625" style="41" customWidth="1"/>
    <col min="1536" max="1536" width="9.7109375" style="41" customWidth="1"/>
    <col min="1537" max="1537" width="9" style="41" customWidth="1"/>
    <col min="1538" max="1538" width="8" style="41" customWidth="1"/>
    <col min="1539" max="1539" width="6.140625" style="41" customWidth="1"/>
    <col min="1540" max="1540" width="6.42578125" style="41" customWidth="1"/>
    <col min="1541" max="1541" width="8.140625" style="41" customWidth="1"/>
    <col min="1542" max="1542" width="8" style="41" customWidth="1"/>
    <col min="1543" max="1543" width="8.7109375" style="41" customWidth="1"/>
    <col min="1544" max="1545" width="9.140625" style="41"/>
    <col min="1546" max="1546" width="10.42578125" style="41" customWidth="1"/>
    <col min="1547" max="1547" width="7.42578125" style="41" customWidth="1"/>
    <col min="1548" max="1548" width="13.85546875" style="41" customWidth="1"/>
    <col min="1549" max="1549" width="11.85546875" style="41" customWidth="1"/>
    <col min="1550" max="1550" width="0.28515625" style="41" customWidth="1"/>
    <col min="1551" max="1551" width="0" style="41" hidden="1" customWidth="1"/>
    <col min="1552" max="1789" width="9.140625" style="41"/>
    <col min="1790" max="1790" width="4.7109375" style="41" customWidth="1"/>
    <col min="1791" max="1791" width="18.28515625" style="41" customWidth="1"/>
    <col min="1792" max="1792" width="9.7109375" style="41" customWidth="1"/>
    <col min="1793" max="1793" width="9" style="41" customWidth="1"/>
    <col min="1794" max="1794" width="8" style="41" customWidth="1"/>
    <col min="1795" max="1795" width="6.140625" style="41" customWidth="1"/>
    <col min="1796" max="1796" width="6.42578125" style="41" customWidth="1"/>
    <col min="1797" max="1797" width="8.140625" style="41" customWidth="1"/>
    <col min="1798" max="1798" width="8" style="41" customWidth="1"/>
    <col min="1799" max="1799" width="8.7109375" style="41" customWidth="1"/>
    <col min="1800" max="1801" width="9.140625" style="41"/>
    <col min="1802" max="1802" width="10.42578125" style="41" customWidth="1"/>
    <col min="1803" max="1803" width="7.42578125" style="41" customWidth="1"/>
    <col min="1804" max="1804" width="13.85546875" style="41" customWidth="1"/>
    <col min="1805" max="1805" width="11.85546875" style="41" customWidth="1"/>
    <col min="1806" max="1806" width="0.28515625" style="41" customWidth="1"/>
    <col min="1807" max="1807" width="0" style="41" hidden="1" customWidth="1"/>
    <col min="1808" max="2045" width="9.140625" style="41"/>
    <col min="2046" max="2046" width="4.7109375" style="41" customWidth="1"/>
    <col min="2047" max="2047" width="18.28515625" style="41" customWidth="1"/>
    <col min="2048" max="2048" width="9.7109375" style="41" customWidth="1"/>
    <col min="2049" max="2049" width="9" style="41" customWidth="1"/>
    <col min="2050" max="2050" width="8" style="41" customWidth="1"/>
    <col min="2051" max="2051" width="6.140625" style="41" customWidth="1"/>
    <col min="2052" max="2052" width="6.42578125" style="41" customWidth="1"/>
    <col min="2053" max="2053" width="8.140625" style="41" customWidth="1"/>
    <col min="2054" max="2054" width="8" style="41" customWidth="1"/>
    <col min="2055" max="2055" width="8.7109375" style="41" customWidth="1"/>
    <col min="2056" max="2057" width="9.140625" style="41"/>
    <col min="2058" max="2058" width="10.42578125" style="41" customWidth="1"/>
    <col min="2059" max="2059" width="7.42578125" style="41" customWidth="1"/>
    <col min="2060" max="2060" width="13.85546875" style="41" customWidth="1"/>
    <col min="2061" max="2061" width="11.85546875" style="41" customWidth="1"/>
    <col min="2062" max="2062" width="0.28515625" style="41" customWidth="1"/>
    <col min="2063" max="2063" width="0" style="41" hidden="1" customWidth="1"/>
    <col min="2064" max="2301" width="9.140625" style="41"/>
    <col min="2302" max="2302" width="4.7109375" style="41" customWidth="1"/>
    <col min="2303" max="2303" width="18.28515625" style="41" customWidth="1"/>
    <col min="2304" max="2304" width="9.7109375" style="41" customWidth="1"/>
    <col min="2305" max="2305" width="9" style="41" customWidth="1"/>
    <col min="2306" max="2306" width="8" style="41" customWidth="1"/>
    <col min="2307" max="2307" width="6.140625" style="41" customWidth="1"/>
    <col min="2308" max="2308" width="6.42578125" style="41" customWidth="1"/>
    <col min="2309" max="2309" width="8.140625" style="41" customWidth="1"/>
    <col min="2310" max="2310" width="8" style="41" customWidth="1"/>
    <col min="2311" max="2311" width="8.7109375" style="41" customWidth="1"/>
    <col min="2312" max="2313" width="9.140625" style="41"/>
    <col min="2314" max="2314" width="10.42578125" style="41" customWidth="1"/>
    <col min="2315" max="2315" width="7.42578125" style="41" customWidth="1"/>
    <col min="2316" max="2316" width="13.85546875" style="41" customWidth="1"/>
    <col min="2317" max="2317" width="11.85546875" style="41" customWidth="1"/>
    <col min="2318" max="2318" width="0.28515625" style="41" customWidth="1"/>
    <col min="2319" max="2319" width="0" style="41" hidden="1" customWidth="1"/>
    <col min="2320" max="2557" width="9.140625" style="41"/>
    <col min="2558" max="2558" width="4.7109375" style="41" customWidth="1"/>
    <col min="2559" max="2559" width="18.28515625" style="41" customWidth="1"/>
    <col min="2560" max="2560" width="9.7109375" style="41" customWidth="1"/>
    <col min="2561" max="2561" width="9" style="41" customWidth="1"/>
    <col min="2562" max="2562" width="8" style="41" customWidth="1"/>
    <col min="2563" max="2563" width="6.140625" style="41" customWidth="1"/>
    <col min="2564" max="2564" width="6.42578125" style="41" customWidth="1"/>
    <col min="2565" max="2565" width="8.140625" style="41" customWidth="1"/>
    <col min="2566" max="2566" width="8" style="41" customWidth="1"/>
    <col min="2567" max="2567" width="8.7109375" style="41" customWidth="1"/>
    <col min="2568" max="2569" width="9.140625" style="41"/>
    <col min="2570" max="2570" width="10.42578125" style="41" customWidth="1"/>
    <col min="2571" max="2571" width="7.42578125" style="41" customWidth="1"/>
    <col min="2572" max="2572" width="13.85546875" style="41" customWidth="1"/>
    <col min="2573" max="2573" width="11.85546875" style="41" customWidth="1"/>
    <col min="2574" max="2574" width="0.28515625" style="41" customWidth="1"/>
    <col min="2575" max="2575" width="0" style="41" hidden="1" customWidth="1"/>
    <col min="2576" max="2813" width="9.140625" style="41"/>
    <col min="2814" max="2814" width="4.7109375" style="41" customWidth="1"/>
    <col min="2815" max="2815" width="18.28515625" style="41" customWidth="1"/>
    <col min="2816" max="2816" width="9.7109375" style="41" customWidth="1"/>
    <col min="2817" max="2817" width="9" style="41" customWidth="1"/>
    <col min="2818" max="2818" width="8" style="41" customWidth="1"/>
    <col min="2819" max="2819" width="6.140625" style="41" customWidth="1"/>
    <col min="2820" max="2820" width="6.42578125" style="41" customWidth="1"/>
    <col min="2821" max="2821" width="8.140625" style="41" customWidth="1"/>
    <col min="2822" max="2822" width="8" style="41" customWidth="1"/>
    <col min="2823" max="2823" width="8.7109375" style="41" customWidth="1"/>
    <col min="2824" max="2825" width="9.140625" style="41"/>
    <col min="2826" max="2826" width="10.42578125" style="41" customWidth="1"/>
    <col min="2827" max="2827" width="7.42578125" style="41" customWidth="1"/>
    <col min="2828" max="2828" width="13.85546875" style="41" customWidth="1"/>
    <col min="2829" max="2829" width="11.85546875" style="41" customWidth="1"/>
    <col min="2830" max="2830" width="0.28515625" style="41" customWidth="1"/>
    <col min="2831" max="2831" width="0" style="41" hidden="1" customWidth="1"/>
    <col min="2832" max="3069" width="9.140625" style="41"/>
    <col min="3070" max="3070" width="4.7109375" style="41" customWidth="1"/>
    <col min="3071" max="3071" width="18.28515625" style="41" customWidth="1"/>
    <col min="3072" max="3072" width="9.7109375" style="41" customWidth="1"/>
    <col min="3073" max="3073" width="9" style="41" customWidth="1"/>
    <col min="3074" max="3074" width="8" style="41" customWidth="1"/>
    <col min="3075" max="3075" width="6.140625" style="41" customWidth="1"/>
    <col min="3076" max="3076" width="6.42578125" style="41" customWidth="1"/>
    <col min="3077" max="3077" width="8.140625" style="41" customWidth="1"/>
    <col min="3078" max="3078" width="8" style="41" customWidth="1"/>
    <col min="3079" max="3079" width="8.7109375" style="41" customWidth="1"/>
    <col min="3080" max="3081" width="9.140625" style="41"/>
    <col min="3082" max="3082" width="10.42578125" style="41" customWidth="1"/>
    <col min="3083" max="3083" width="7.42578125" style="41" customWidth="1"/>
    <col min="3084" max="3084" width="13.85546875" style="41" customWidth="1"/>
    <col min="3085" max="3085" width="11.85546875" style="41" customWidth="1"/>
    <col min="3086" max="3086" width="0.28515625" style="41" customWidth="1"/>
    <col min="3087" max="3087" width="0" style="41" hidden="1" customWidth="1"/>
    <col min="3088" max="3325" width="9.140625" style="41"/>
    <col min="3326" max="3326" width="4.7109375" style="41" customWidth="1"/>
    <col min="3327" max="3327" width="18.28515625" style="41" customWidth="1"/>
    <col min="3328" max="3328" width="9.7109375" style="41" customWidth="1"/>
    <col min="3329" max="3329" width="9" style="41" customWidth="1"/>
    <col min="3330" max="3330" width="8" style="41" customWidth="1"/>
    <col min="3331" max="3331" width="6.140625" style="41" customWidth="1"/>
    <col min="3332" max="3332" width="6.42578125" style="41" customWidth="1"/>
    <col min="3333" max="3333" width="8.140625" style="41" customWidth="1"/>
    <col min="3334" max="3334" width="8" style="41" customWidth="1"/>
    <col min="3335" max="3335" width="8.7109375" style="41" customWidth="1"/>
    <col min="3336" max="3337" width="9.140625" style="41"/>
    <col min="3338" max="3338" width="10.42578125" style="41" customWidth="1"/>
    <col min="3339" max="3339" width="7.42578125" style="41" customWidth="1"/>
    <col min="3340" max="3340" width="13.85546875" style="41" customWidth="1"/>
    <col min="3341" max="3341" width="11.85546875" style="41" customWidth="1"/>
    <col min="3342" max="3342" width="0.28515625" style="41" customWidth="1"/>
    <col min="3343" max="3343" width="0" style="41" hidden="1" customWidth="1"/>
    <col min="3344" max="3581" width="9.140625" style="41"/>
    <col min="3582" max="3582" width="4.7109375" style="41" customWidth="1"/>
    <col min="3583" max="3583" width="18.28515625" style="41" customWidth="1"/>
    <col min="3584" max="3584" width="9.7109375" style="41" customWidth="1"/>
    <col min="3585" max="3585" width="9" style="41" customWidth="1"/>
    <col min="3586" max="3586" width="8" style="41" customWidth="1"/>
    <col min="3587" max="3587" width="6.140625" style="41" customWidth="1"/>
    <col min="3588" max="3588" width="6.42578125" style="41" customWidth="1"/>
    <col min="3589" max="3589" width="8.140625" style="41" customWidth="1"/>
    <col min="3590" max="3590" width="8" style="41" customWidth="1"/>
    <col min="3591" max="3591" width="8.7109375" style="41" customWidth="1"/>
    <col min="3592" max="3593" width="9.140625" style="41"/>
    <col min="3594" max="3594" width="10.42578125" style="41" customWidth="1"/>
    <col min="3595" max="3595" width="7.42578125" style="41" customWidth="1"/>
    <col min="3596" max="3596" width="13.85546875" style="41" customWidth="1"/>
    <col min="3597" max="3597" width="11.85546875" style="41" customWidth="1"/>
    <col min="3598" max="3598" width="0.28515625" style="41" customWidth="1"/>
    <col min="3599" max="3599" width="0" style="41" hidden="1" customWidth="1"/>
    <col min="3600" max="3837" width="9.140625" style="41"/>
    <col min="3838" max="3838" width="4.7109375" style="41" customWidth="1"/>
    <col min="3839" max="3839" width="18.28515625" style="41" customWidth="1"/>
    <col min="3840" max="3840" width="9.7109375" style="41" customWidth="1"/>
    <col min="3841" max="3841" width="9" style="41" customWidth="1"/>
    <col min="3842" max="3842" width="8" style="41" customWidth="1"/>
    <col min="3843" max="3843" width="6.140625" style="41" customWidth="1"/>
    <col min="3844" max="3844" width="6.42578125" style="41" customWidth="1"/>
    <col min="3845" max="3845" width="8.140625" style="41" customWidth="1"/>
    <col min="3846" max="3846" width="8" style="41" customWidth="1"/>
    <col min="3847" max="3847" width="8.7109375" style="41" customWidth="1"/>
    <col min="3848" max="3849" width="9.140625" style="41"/>
    <col min="3850" max="3850" width="10.42578125" style="41" customWidth="1"/>
    <col min="3851" max="3851" width="7.42578125" style="41" customWidth="1"/>
    <col min="3852" max="3852" width="13.85546875" style="41" customWidth="1"/>
    <col min="3853" max="3853" width="11.85546875" style="41" customWidth="1"/>
    <col min="3854" max="3854" width="0.28515625" style="41" customWidth="1"/>
    <col min="3855" max="3855" width="0" style="41" hidden="1" customWidth="1"/>
    <col min="3856" max="4093" width="9.140625" style="41"/>
    <col min="4094" max="4094" width="4.7109375" style="41" customWidth="1"/>
    <col min="4095" max="4095" width="18.28515625" style="41" customWidth="1"/>
    <col min="4096" max="4096" width="9.7109375" style="41" customWidth="1"/>
    <col min="4097" max="4097" width="9" style="41" customWidth="1"/>
    <col min="4098" max="4098" width="8" style="41" customWidth="1"/>
    <col min="4099" max="4099" width="6.140625" style="41" customWidth="1"/>
    <col min="4100" max="4100" width="6.42578125" style="41" customWidth="1"/>
    <col min="4101" max="4101" width="8.140625" style="41" customWidth="1"/>
    <col min="4102" max="4102" width="8" style="41" customWidth="1"/>
    <col min="4103" max="4103" width="8.7109375" style="41" customWidth="1"/>
    <col min="4104" max="4105" width="9.140625" style="41"/>
    <col min="4106" max="4106" width="10.42578125" style="41" customWidth="1"/>
    <col min="4107" max="4107" width="7.42578125" style="41" customWidth="1"/>
    <col min="4108" max="4108" width="13.85546875" style="41" customWidth="1"/>
    <col min="4109" max="4109" width="11.85546875" style="41" customWidth="1"/>
    <col min="4110" max="4110" width="0.28515625" style="41" customWidth="1"/>
    <col min="4111" max="4111" width="0" style="41" hidden="1" customWidth="1"/>
    <col min="4112" max="4349" width="9.140625" style="41"/>
    <col min="4350" max="4350" width="4.7109375" style="41" customWidth="1"/>
    <col min="4351" max="4351" width="18.28515625" style="41" customWidth="1"/>
    <col min="4352" max="4352" width="9.7109375" style="41" customWidth="1"/>
    <col min="4353" max="4353" width="9" style="41" customWidth="1"/>
    <col min="4354" max="4354" width="8" style="41" customWidth="1"/>
    <col min="4355" max="4355" width="6.140625" style="41" customWidth="1"/>
    <col min="4356" max="4356" width="6.42578125" style="41" customWidth="1"/>
    <col min="4357" max="4357" width="8.140625" style="41" customWidth="1"/>
    <col min="4358" max="4358" width="8" style="41" customWidth="1"/>
    <col min="4359" max="4359" width="8.7109375" style="41" customWidth="1"/>
    <col min="4360" max="4361" width="9.140625" style="41"/>
    <col min="4362" max="4362" width="10.42578125" style="41" customWidth="1"/>
    <col min="4363" max="4363" width="7.42578125" style="41" customWidth="1"/>
    <col min="4364" max="4364" width="13.85546875" style="41" customWidth="1"/>
    <col min="4365" max="4365" width="11.85546875" style="41" customWidth="1"/>
    <col min="4366" max="4366" width="0.28515625" style="41" customWidth="1"/>
    <col min="4367" max="4367" width="0" style="41" hidden="1" customWidth="1"/>
    <col min="4368" max="4605" width="9.140625" style="41"/>
    <col min="4606" max="4606" width="4.7109375" style="41" customWidth="1"/>
    <col min="4607" max="4607" width="18.28515625" style="41" customWidth="1"/>
    <col min="4608" max="4608" width="9.7109375" style="41" customWidth="1"/>
    <col min="4609" max="4609" width="9" style="41" customWidth="1"/>
    <col min="4610" max="4610" width="8" style="41" customWidth="1"/>
    <col min="4611" max="4611" width="6.140625" style="41" customWidth="1"/>
    <col min="4612" max="4612" width="6.42578125" style="41" customWidth="1"/>
    <col min="4613" max="4613" width="8.140625" style="41" customWidth="1"/>
    <col min="4614" max="4614" width="8" style="41" customWidth="1"/>
    <col min="4615" max="4615" width="8.7109375" style="41" customWidth="1"/>
    <col min="4616" max="4617" width="9.140625" style="41"/>
    <col min="4618" max="4618" width="10.42578125" style="41" customWidth="1"/>
    <col min="4619" max="4619" width="7.42578125" style="41" customWidth="1"/>
    <col min="4620" max="4620" width="13.85546875" style="41" customWidth="1"/>
    <col min="4621" max="4621" width="11.85546875" style="41" customWidth="1"/>
    <col min="4622" max="4622" width="0.28515625" style="41" customWidth="1"/>
    <col min="4623" max="4623" width="0" style="41" hidden="1" customWidth="1"/>
    <col min="4624" max="4861" width="9.140625" style="41"/>
    <col min="4862" max="4862" width="4.7109375" style="41" customWidth="1"/>
    <col min="4863" max="4863" width="18.28515625" style="41" customWidth="1"/>
    <col min="4864" max="4864" width="9.7109375" style="41" customWidth="1"/>
    <col min="4865" max="4865" width="9" style="41" customWidth="1"/>
    <col min="4866" max="4866" width="8" style="41" customWidth="1"/>
    <col min="4867" max="4867" width="6.140625" style="41" customWidth="1"/>
    <col min="4868" max="4868" width="6.42578125" style="41" customWidth="1"/>
    <col min="4869" max="4869" width="8.140625" style="41" customWidth="1"/>
    <col min="4870" max="4870" width="8" style="41" customWidth="1"/>
    <col min="4871" max="4871" width="8.7109375" style="41" customWidth="1"/>
    <col min="4872" max="4873" width="9.140625" style="41"/>
    <col min="4874" max="4874" width="10.42578125" style="41" customWidth="1"/>
    <col min="4875" max="4875" width="7.42578125" style="41" customWidth="1"/>
    <col min="4876" max="4876" width="13.85546875" style="41" customWidth="1"/>
    <col min="4877" max="4877" width="11.85546875" style="41" customWidth="1"/>
    <col min="4878" max="4878" width="0.28515625" style="41" customWidth="1"/>
    <col min="4879" max="4879" width="0" style="41" hidden="1" customWidth="1"/>
    <col min="4880" max="5117" width="9.140625" style="41"/>
    <col min="5118" max="5118" width="4.7109375" style="41" customWidth="1"/>
    <col min="5119" max="5119" width="18.28515625" style="41" customWidth="1"/>
    <col min="5120" max="5120" width="9.7109375" style="41" customWidth="1"/>
    <col min="5121" max="5121" width="9" style="41" customWidth="1"/>
    <col min="5122" max="5122" width="8" style="41" customWidth="1"/>
    <col min="5123" max="5123" width="6.140625" style="41" customWidth="1"/>
    <col min="5124" max="5124" width="6.42578125" style="41" customWidth="1"/>
    <col min="5125" max="5125" width="8.140625" style="41" customWidth="1"/>
    <col min="5126" max="5126" width="8" style="41" customWidth="1"/>
    <col min="5127" max="5127" width="8.7109375" style="41" customWidth="1"/>
    <col min="5128" max="5129" width="9.140625" style="41"/>
    <col min="5130" max="5130" width="10.42578125" style="41" customWidth="1"/>
    <col min="5131" max="5131" width="7.42578125" style="41" customWidth="1"/>
    <col min="5132" max="5132" width="13.85546875" style="41" customWidth="1"/>
    <col min="5133" max="5133" width="11.85546875" style="41" customWidth="1"/>
    <col min="5134" max="5134" width="0.28515625" style="41" customWidth="1"/>
    <col min="5135" max="5135" width="0" style="41" hidden="1" customWidth="1"/>
    <col min="5136" max="5373" width="9.140625" style="41"/>
    <col min="5374" max="5374" width="4.7109375" style="41" customWidth="1"/>
    <col min="5375" max="5375" width="18.28515625" style="41" customWidth="1"/>
    <col min="5376" max="5376" width="9.7109375" style="41" customWidth="1"/>
    <col min="5377" max="5377" width="9" style="41" customWidth="1"/>
    <col min="5378" max="5378" width="8" style="41" customWidth="1"/>
    <col min="5379" max="5379" width="6.140625" style="41" customWidth="1"/>
    <col min="5380" max="5380" width="6.42578125" style="41" customWidth="1"/>
    <col min="5381" max="5381" width="8.140625" style="41" customWidth="1"/>
    <col min="5382" max="5382" width="8" style="41" customWidth="1"/>
    <col min="5383" max="5383" width="8.7109375" style="41" customWidth="1"/>
    <col min="5384" max="5385" width="9.140625" style="41"/>
    <col min="5386" max="5386" width="10.42578125" style="41" customWidth="1"/>
    <col min="5387" max="5387" width="7.42578125" style="41" customWidth="1"/>
    <col min="5388" max="5388" width="13.85546875" style="41" customWidth="1"/>
    <col min="5389" max="5389" width="11.85546875" style="41" customWidth="1"/>
    <col min="5390" max="5390" width="0.28515625" style="41" customWidth="1"/>
    <col min="5391" max="5391" width="0" style="41" hidden="1" customWidth="1"/>
    <col min="5392" max="5629" width="9.140625" style="41"/>
    <col min="5630" max="5630" width="4.7109375" style="41" customWidth="1"/>
    <col min="5631" max="5631" width="18.28515625" style="41" customWidth="1"/>
    <col min="5632" max="5632" width="9.7109375" style="41" customWidth="1"/>
    <col min="5633" max="5633" width="9" style="41" customWidth="1"/>
    <col min="5634" max="5634" width="8" style="41" customWidth="1"/>
    <col min="5635" max="5635" width="6.140625" style="41" customWidth="1"/>
    <col min="5636" max="5636" width="6.42578125" style="41" customWidth="1"/>
    <col min="5637" max="5637" width="8.140625" style="41" customWidth="1"/>
    <col min="5638" max="5638" width="8" style="41" customWidth="1"/>
    <col min="5639" max="5639" width="8.7109375" style="41" customWidth="1"/>
    <col min="5640" max="5641" width="9.140625" style="41"/>
    <col min="5642" max="5642" width="10.42578125" style="41" customWidth="1"/>
    <col min="5643" max="5643" width="7.42578125" style="41" customWidth="1"/>
    <col min="5644" max="5644" width="13.85546875" style="41" customWidth="1"/>
    <col min="5645" max="5645" width="11.85546875" style="41" customWidth="1"/>
    <col min="5646" max="5646" width="0.28515625" style="41" customWidth="1"/>
    <col min="5647" max="5647" width="0" style="41" hidden="1" customWidth="1"/>
    <col min="5648" max="5885" width="9.140625" style="41"/>
    <col min="5886" max="5886" width="4.7109375" style="41" customWidth="1"/>
    <col min="5887" max="5887" width="18.28515625" style="41" customWidth="1"/>
    <col min="5888" max="5888" width="9.7109375" style="41" customWidth="1"/>
    <col min="5889" max="5889" width="9" style="41" customWidth="1"/>
    <col min="5890" max="5890" width="8" style="41" customWidth="1"/>
    <col min="5891" max="5891" width="6.140625" style="41" customWidth="1"/>
    <col min="5892" max="5892" width="6.42578125" style="41" customWidth="1"/>
    <col min="5893" max="5893" width="8.140625" style="41" customWidth="1"/>
    <col min="5894" max="5894" width="8" style="41" customWidth="1"/>
    <col min="5895" max="5895" width="8.7109375" style="41" customWidth="1"/>
    <col min="5896" max="5897" width="9.140625" style="41"/>
    <col min="5898" max="5898" width="10.42578125" style="41" customWidth="1"/>
    <col min="5899" max="5899" width="7.42578125" style="41" customWidth="1"/>
    <col min="5900" max="5900" width="13.85546875" style="41" customWidth="1"/>
    <col min="5901" max="5901" width="11.85546875" style="41" customWidth="1"/>
    <col min="5902" max="5902" width="0.28515625" style="41" customWidth="1"/>
    <col min="5903" max="5903" width="0" style="41" hidden="1" customWidth="1"/>
    <col min="5904" max="6141" width="9.140625" style="41"/>
    <col min="6142" max="6142" width="4.7109375" style="41" customWidth="1"/>
    <col min="6143" max="6143" width="18.28515625" style="41" customWidth="1"/>
    <col min="6144" max="6144" width="9.7109375" style="41" customWidth="1"/>
    <col min="6145" max="6145" width="9" style="41" customWidth="1"/>
    <col min="6146" max="6146" width="8" style="41" customWidth="1"/>
    <col min="6147" max="6147" width="6.140625" style="41" customWidth="1"/>
    <col min="6148" max="6148" width="6.42578125" style="41" customWidth="1"/>
    <col min="6149" max="6149" width="8.140625" style="41" customWidth="1"/>
    <col min="6150" max="6150" width="8" style="41" customWidth="1"/>
    <col min="6151" max="6151" width="8.7109375" style="41" customWidth="1"/>
    <col min="6152" max="6153" width="9.140625" style="41"/>
    <col min="6154" max="6154" width="10.42578125" style="41" customWidth="1"/>
    <col min="6155" max="6155" width="7.42578125" style="41" customWidth="1"/>
    <col min="6156" max="6156" width="13.85546875" style="41" customWidth="1"/>
    <col min="6157" max="6157" width="11.85546875" style="41" customWidth="1"/>
    <col min="6158" max="6158" width="0.28515625" style="41" customWidth="1"/>
    <col min="6159" max="6159" width="0" style="41" hidden="1" customWidth="1"/>
    <col min="6160" max="6397" width="9.140625" style="41"/>
    <col min="6398" max="6398" width="4.7109375" style="41" customWidth="1"/>
    <col min="6399" max="6399" width="18.28515625" style="41" customWidth="1"/>
    <col min="6400" max="6400" width="9.7109375" style="41" customWidth="1"/>
    <col min="6401" max="6401" width="9" style="41" customWidth="1"/>
    <col min="6402" max="6402" width="8" style="41" customWidth="1"/>
    <col min="6403" max="6403" width="6.140625" style="41" customWidth="1"/>
    <col min="6404" max="6404" width="6.42578125" style="41" customWidth="1"/>
    <col min="6405" max="6405" width="8.140625" style="41" customWidth="1"/>
    <col min="6406" max="6406" width="8" style="41" customWidth="1"/>
    <col min="6407" max="6407" width="8.7109375" style="41" customWidth="1"/>
    <col min="6408" max="6409" width="9.140625" style="41"/>
    <col min="6410" max="6410" width="10.42578125" style="41" customWidth="1"/>
    <col min="6411" max="6411" width="7.42578125" style="41" customWidth="1"/>
    <col min="6412" max="6412" width="13.85546875" style="41" customWidth="1"/>
    <col min="6413" max="6413" width="11.85546875" style="41" customWidth="1"/>
    <col min="6414" max="6414" width="0.28515625" style="41" customWidth="1"/>
    <col min="6415" max="6415" width="0" style="41" hidden="1" customWidth="1"/>
    <col min="6416" max="6653" width="9.140625" style="41"/>
    <col min="6654" max="6654" width="4.7109375" style="41" customWidth="1"/>
    <col min="6655" max="6655" width="18.28515625" style="41" customWidth="1"/>
    <col min="6656" max="6656" width="9.7109375" style="41" customWidth="1"/>
    <col min="6657" max="6657" width="9" style="41" customWidth="1"/>
    <col min="6658" max="6658" width="8" style="41" customWidth="1"/>
    <col min="6659" max="6659" width="6.140625" style="41" customWidth="1"/>
    <col min="6660" max="6660" width="6.42578125" style="41" customWidth="1"/>
    <col min="6661" max="6661" width="8.140625" style="41" customWidth="1"/>
    <col min="6662" max="6662" width="8" style="41" customWidth="1"/>
    <col min="6663" max="6663" width="8.7109375" style="41" customWidth="1"/>
    <col min="6664" max="6665" width="9.140625" style="41"/>
    <col min="6666" max="6666" width="10.42578125" style="41" customWidth="1"/>
    <col min="6667" max="6667" width="7.42578125" style="41" customWidth="1"/>
    <col min="6668" max="6668" width="13.85546875" style="41" customWidth="1"/>
    <col min="6669" max="6669" width="11.85546875" style="41" customWidth="1"/>
    <col min="6670" max="6670" width="0.28515625" style="41" customWidth="1"/>
    <col min="6671" max="6671" width="0" style="41" hidden="1" customWidth="1"/>
    <col min="6672" max="6909" width="9.140625" style="41"/>
    <col min="6910" max="6910" width="4.7109375" style="41" customWidth="1"/>
    <col min="6911" max="6911" width="18.28515625" style="41" customWidth="1"/>
    <col min="6912" max="6912" width="9.7109375" style="41" customWidth="1"/>
    <col min="6913" max="6913" width="9" style="41" customWidth="1"/>
    <col min="6914" max="6914" width="8" style="41" customWidth="1"/>
    <col min="6915" max="6915" width="6.140625" style="41" customWidth="1"/>
    <col min="6916" max="6916" width="6.42578125" style="41" customWidth="1"/>
    <col min="6917" max="6917" width="8.140625" style="41" customWidth="1"/>
    <col min="6918" max="6918" width="8" style="41" customWidth="1"/>
    <col min="6919" max="6919" width="8.7109375" style="41" customWidth="1"/>
    <col min="6920" max="6921" width="9.140625" style="41"/>
    <col min="6922" max="6922" width="10.42578125" style="41" customWidth="1"/>
    <col min="6923" max="6923" width="7.42578125" style="41" customWidth="1"/>
    <col min="6924" max="6924" width="13.85546875" style="41" customWidth="1"/>
    <col min="6925" max="6925" width="11.85546875" style="41" customWidth="1"/>
    <col min="6926" max="6926" width="0.28515625" style="41" customWidth="1"/>
    <col min="6927" max="6927" width="0" style="41" hidden="1" customWidth="1"/>
    <col min="6928" max="7165" width="9.140625" style="41"/>
    <col min="7166" max="7166" width="4.7109375" style="41" customWidth="1"/>
    <col min="7167" max="7167" width="18.28515625" style="41" customWidth="1"/>
    <col min="7168" max="7168" width="9.7109375" style="41" customWidth="1"/>
    <col min="7169" max="7169" width="9" style="41" customWidth="1"/>
    <col min="7170" max="7170" width="8" style="41" customWidth="1"/>
    <col min="7171" max="7171" width="6.140625" style="41" customWidth="1"/>
    <col min="7172" max="7172" width="6.42578125" style="41" customWidth="1"/>
    <col min="7173" max="7173" width="8.140625" style="41" customWidth="1"/>
    <col min="7174" max="7174" width="8" style="41" customWidth="1"/>
    <col min="7175" max="7175" width="8.7109375" style="41" customWidth="1"/>
    <col min="7176" max="7177" width="9.140625" style="41"/>
    <col min="7178" max="7178" width="10.42578125" style="41" customWidth="1"/>
    <col min="7179" max="7179" width="7.42578125" style="41" customWidth="1"/>
    <col min="7180" max="7180" width="13.85546875" style="41" customWidth="1"/>
    <col min="7181" max="7181" width="11.85546875" style="41" customWidth="1"/>
    <col min="7182" max="7182" width="0.28515625" style="41" customWidth="1"/>
    <col min="7183" max="7183" width="0" style="41" hidden="1" customWidth="1"/>
    <col min="7184" max="7421" width="9.140625" style="41"/>
    <col min="7422" max="7422" width="4.7109375" style="41" customWidth="1"/>
    <col min="7423" max="7423" width="18.28515625" style="41" customWidth="1"/>
    <col min="7424" max="7424" width="9.7109375" style="41" customWidth="1"/>
    <col min="7425" max="7425" width="9" style="41" customWidth="1"/>
    <col min="7426" max="7426" width="8" style="41" customWidth="1"/>
    <col min="7427" max="7427" width="6.140625" style="41" customWidth="1"/>
    <col min="7428" max="7428" width="6.42578125" style="41" customWidth="1"/>
    <col min="7429" max="7429" width="8.140625" style="41" customWidth="1"/>
    <col min="7430" max="7430" width="8" style="41" customWidth="1"/>
    <col min="7431" max="7431" width="8.7109375" style="41" customWidth="1"/>
    <col min="7432" max="7433" width="9.140625" style="41"/>
    <col min="7434" max="7434" width="10.42578125" style="41" customWidth="1"/>
    <col min="7435" max="7435" width="7.42578125" style="41" customWidth="1"/>
    <col min="7436" max="7436" width="13.85546875" style="41" customWidth="1"/>
    <col min="7437" max="7437" width="11.85546875" style="41" customWidth="1"/>
    <col min="7438" max="7438" width="0.28515625" style="41" customWidth="1"/>
    <col min="7439" max="7439" width="0" style="41" hidden="1" customWidth="1"/>
    <col min="7440" max="7677" width="9.140625" style="41"/>
    <col min="7678" max="7678" width="4.7109375" style="41" customWidth="1"/>
    <col min="7679" max="7679" width="18.28515625" style="41" customWidth="1"/>
    <col min="7680" max="7680" width="9.7109375" style="41" customWidth="1"/>
    <col min="7681" max="7681" width="9" style="41" customWidth="1"/>
    <col min="7682" max="7682" width="8" style="41" customWidth="1"/>
    <col min="7683" max="7683" width="6.140625" style="41" customWidth="1"/>
    <col min="7684" max="7684" width="6.42578125" style="41" customWidth="1"/>
    <col min="7685" max="7685" width="8.140625" style="41" customWidth="1"/>
    <col min="7686" max="7686" width="8" style="41" customWidth="1"/>
    <col min="7687" max="7687" width="8.7109375" style="41" customWidth="1"/>
    <col min="7688" max="7689" width="9.140625" style="41"/>
    <col min="7690" max="7690" width="10.42578125" style="41" customWidth="1"/>
    <col min="7691" max="7691" width="7.42578125" style="41" customWidth="1"/>
    <col min="7692" max="7692" width="13.85546875" style="41" customWidth="1"/>
    <col min="7693" max="7693" width="11.85546875" style="41" customWidth="1"/>
    <col min="7694" max="7694" width="0.28515625" style="41" customWidth="1"/>
    <col min="7695" max="7695" width="0" style="41" hidden="1" customWidth="1"/>
    <col min="7696" max="7933" width="9.140625" style="41"/>
    <col min="7934" max="7934" width="4.7109375" style="41" customWidth="1"/>
    <col min="7935" max="7935" width="18.28515625" style="41" customWidth="1"/>
    <col min="7936" max="7936" width="9.7109375" style="41" customWidth="1"/>
    <col min="7937" max="7937" width="9" style="41" customWidth="1"/>
    <col min="7938" max="7938" width="8" style="41" customWidth="1"/>
    <col min="7939" max="7939" width="6.140625" style="41" customWidth="1"/>
    <col min="7940" max="7940" width="6.42578125" style="41" customWidth="1"/>
    <col min="7941" max="7941" width="8.140625" style="41" customWidth="1"/>
    <col min="7942" max="7942" width="8" style="41" customWidth="1"/>
    <col min="7943" max="7943" width="8.7109375" style="41" customWidth="1"/>
    <col min="7944" max="7945" width="9.140625" style="41"/>
    <col min="7946" max="7946" width="10.42578125" style="41" customWidth="1"/>
    <col min="7947" max="7947" width="7.42578125" style="41" customWidth="1"/>
    <col min="7948" max="7948" width="13.85546875" style="41" customWidth="1"/>
    <col min="7949" max="7949" width="11.85546875" style="41" customWidth="1"/>
    <col min="7950" max="7950" width="0.28515625" style="41" customWidth="1"/>
    <col min="7951" max="7951" width="0" style="41" hidden="1" customWidth="1"/>
    <col min="7952" max="8189" width="9.140625" style="41"/>
    <col min="8190" max="8190" width="4.7109375" style="41" customWidth="1"/>
    <col min="8191" max="8191" width="18.28515625" style="41" customWidth="1"/>
    <col min="8192" max="8192" width="9.7109375" style="41" customWidth="1"/>
    <col min="8193" max="8193" width="9" style="41" customWidth="1"/>
    <col min="8194" max="8194" width="8" style="41" customWidth="1"/>
    <col min="8195" max="8195" width="6.140625" style="41" customWidth="1"/>
    <col min="8196" max="8196" width="6.42578125" style="41" customWidth="1"/>
    <col min="8197" max="8197" width="8.140625" style="41" customWidth="1"/>
    <col min="8198" max="8198" width="8" style="41" customWidth="1"/>
    <col min="8199" max="8199" width="8.7109375" style="41" customWidth="1"/>
    <col min="8200" max="8201" width="9.140625" style="41"/>
    <col min="8202" max="8202" width="10.42578125" style="41" customWidth="1"/>
    <col min="8203" max="8203" width="7.42578125" style="41" customWidth="1"/>
    <col min="8204" max="8204" width="13.85546875" style="41" customWidth="1"/>
    <col min="8205" max="8205" width="11.85546875" style="41" customWidth="1"/>
    <col min="8206" max="8206" width="0.28515625" style="41" customWidth="1"/>
    <col min="8207" max="8207" width="0" style="41" hidden="1" customWidth="1"/>
    <col min="8208" max="8445" width="9.140625" style="41"/>
    <col min="8446" max="8446" width="4.7109375" style="41" customWidth="1"/>
    <col min="8447" max="8447" width="18.28515625" style="41" customWidth="1"/>
    <col min="8448" max="8448" width="9.7109375" style="41" customWidth="1"/>
    <col min="8449" max="8449" width="9" style="41" customWidth="1"/>
    <col min="8450" max="8450" width="8" style="41" customWidth="1"/>
    <col min="8451" max="8451" width="6.140625" style="41" customWidth="1"/>
    <col min="8452" max="8452" width="6.42578125" style="41" customWidth="1"/>
    <col min="8453" max="8453" width="8.140625" style="41" customWidth="1"/>
    <col min="8454" max="8454" width="8" style="41" customWidth="1"/>
    <col min="8455" max="8455" width="8.7109375" style="41" customWidth="1"/>
    <col min="8456" max="8457" width="9.140625" style="41"/>
    <col min="8458" max="8458" width="10.42578125" style="41" customWidth="1"/>
    <col min="8459" max="8459" width="7.42578125" style="41" customWidth="1"/>
    <col min="8460" max="8460" width="13.85546875" style="41" customWidth="1"/>
    <col min="8461" max="8461" width="11.85546875" style="41" customWidth="1"/>
    <col min="8462" max="8462" width="0.28515625" style="41" customWidth="1"/>
    <col min="8463" max="8463" width="0" style="41" hidden="1" customWidth="1"/>
    <col min="8464" max="8701" width="9.140625" style="41"/>
    <col min="8702" max="8702" width="4.7109375" style="41" customWidth="1"/>
    <col min="8703" max="8703" width="18.28515625" style="41" customWidth="1"/>
    <col min="8704" max="8704" width="9.7109375" style="41" customWidth="1"/>
    <col min="8705" max="8705" width="9" style="41" customWidth="1"/>
    <col min="8706" max="8706" width="8" style="41" customWidth="1"/>
    <col min="8707" max="8707" width="6.140625" style="41" customWidth="1"/>
    <col min="8708" max="8708" width="6.42578125" style="41" customWidth="1"/>
    <col min="8709" max="8709" width="8.140625" style="41" customWidth="1"/>
    <col min="8710" max="8710" width="8" style="41" customWidth="1"/>
    <col min="8711" max="8711" width="8.7109375" style="41" customWidth="1"/>
    <col min="8712" max="8713" width="9.140625" style="41"/>
    <col min="8714" max="8714" width="10.42578125" style="41" customWidth="1"/>
    <col min="8715" max="8715" width="7.42578125" style="41" customWidth="1"/>
    <col min="8716" max="8716" width="13.85546875" style="41" customWidth="1"/>
    <col min="8717" max="8717" width="11.85546875" style="41" customWidth="1"/>
    <col min="8718" max="8718" width="0.28515625" style="41" customWidth="1"/>
    <col min="8719" max="8719" width="0" style="41" hidden="1" customWidth="1"/>
    <col min="8720" max="8957" width="9.140625" style="41"/>
    <col min="8958" max="8958" width="4.7109375" style="41" customWidth="1"/>
    <col min="8959" max="8959" width="18.28515625" style="41" customWidth="1"/>
    <col min="8960" max="8960" width="9.7109375" style="41" customWidth="1"/>
    <col min="8961" max="8961" width="9" style="41" customWidth="1"/>
    <col min="8962" max="8962" width="8" style="41" customWidth="1"/>
    <col min="8963" max="8963" width="6.140625" style="41" customWidth="1"/>
    <col min="8964" max="8964" width="6.42578125" style="41" customWidth="1"/>
    <col min="8965" max="8965" width="8.140625" style="41" customWidth="1"/>
    <col min="8966" max="8966" width="8" style="41" customWidth="1"/>
    <col min="8967" max="8967" width="8.7109375" style="41" customWidth="1"/>
    <col min="8968" max="8969" width="9.140625" style="41"/>
    <col min="8970" max="8970" width="10.42578125" style="41" customWidth="1"/>
    <col min="8971" max="8971" width="7.42578125" style="41" customWidth="1"/>
    <col min="8972" max="8972" width="13.85546875" style="41" customWidth="1"/>
    <col min="8973" max="8973" width="11.85546875" style="41" customWidth="1"/>
    <col min="8974" max="8974" width="0.28515625" style="41" customWidth="1"/>
    <col min="8975" max="8975" width="0" style="41" hidden="1" customWidth="1"/>
    <col min="8976" max="9213" width="9.140625" style="41"/>
    <col min="9214" max="9214" width="4.7109375" style="41" customWidth="1"/>
    <col min="9215" max="9215" width="18.28515625" style="41" customWidth="1"/>
    <col min="9216" max="9216" width="9.7109375" style="41" customWidth="1"/>
    <col min="9217" max="9217" width="9" style="41" customWidth="1"/>
    <col min="9218" max="9218" width="8" style="41" customWidth="1"/>
    <col min="9219" max="9219" width="6.140625" style="41" customWidth="1"/>
    <col min="9220" max="9220" width="6.42578125" style="41" customWidth="1"/>
    <col min="9221" max="9221" width="8.140625" style="41" customWidth="1"/>
    <col min="9222" max="9222" width="8" style="41" customWidth="1"/>
    <col min="9223" max="9223" width="8.7109375" style="41" customWidth="1"/>
    <col min="9224" max="9225" width="9.140625" style="41"/>
    <col min="9226" max="9226" width="10.42578125" style="41" customWidth="1"/>
    <col min="9227" max="9227" width="7.42578125" style="41" customWidth="1"/>
    <col min="9228" max="9228" width="13.85546875" style="41" customWidth="1"/>
    <col min="9229" max="9229" width="11.85546875" style="41" customWidth="1"/>
    <col min="9230" max="9230" width="0.28515625" style="41" customWidth="1"/>
    <col min="9231" max="9231" width="0" style="41" hidden="1" customWidth="1"/>
    <col min="9232" max="9469" width="9.140625" style="41"/>
    <col min="9470" max="9470" width="4.7109375" style="41" customWidth="1"/>
    <col min="9471" max="9471" width="18.28515625" style="41" customWidth="1"/>
    <col min="9472" max="9472" width="9.7109375" style="41" customWidth="1"/>
    <col min="9473" max="9473" width="9" style="41" customWidth="1"/>
    <col min="9474" max="9474" width="8" style="41" customWidth="1"/>
    <col min="9475" max="9475" width="6.140625" style="41" customWidth="1"/>
    <col min="9476" max="9476" width="6.42578125" style="41" customWidth="1"/>
    <col min="9477" max="9477" width="8.140625" style="41" customWidth="1"/>
    <col min="9478" max="9478" width="8" style="41" customWidth="1"/>
    <col min="9479" max="9479" width="8.7109375" style="41" customWidth="1"/>
    <col min="9480" max="9481" width="9.140625" style="41"/>
    <col min="9482" max="9482" width="10.42578125" style="41" customWidth="1"/>
    <col min="9483" max="9483" width="7.42578125" style="41" customWidth="1"/>
    <col min="9484" max="9484" width="13.85546875" style="41" customWidth="1"/>
    <col min="9485" max="9485" width="11.85546875" style="41" customWidth="1"/>
    <col min="9486" max="9486" width="0.28515625" style="41" customWidth="1"/>
    <col min="9487" max="9487" width="0" style="41" hidden="1" customWidth="1"/>
    <col min="9488" max="9725" width="9.140625" style="41"/>
    <col min="9726" max="9726" width="4.7109375" style="41" customWidth="1"/>
    <col min="9727" max="9727" width="18.28515625" style="41" customWidth="1"/>
    <col min="9728" max="9728" width="9.7109375" style="41" customWidth="1"/>
    <col min="9729" max="9729" width="9" style="41" customWidth="1"/>
    <col min="9730" max="9730" width="8" style="41" customWidth="1"/>
    <col min="9731" max="9731" width="6.140625" style="41" customWidth="1"/>
    <col min="9732" max="9732" width="6.42578125" style="41" customWidth="1"/>
    <col min="9733" max="9733" width="8.140625" style="41" customWidth="1"/>
    <col min="9734" max="9734" width="8" style="41" customWidth="1"/>
    <col min="9735" max="9735" width="8.7109375" style="41" customWidth="1"/>
    <col min="9736" max="9737" width="9.140625" style="41"/>
    <col min="9738" max="9738" width="10.42578125" style="41" customWidth="1"/>
    <col min="9739" max="9739" width="7.42578125" style="41" customWidth="1"/>
    <col min="9740" max="9740" width="13.85546875" style="41" customWidth="1"/>
    <col min="9741" max="9741" width="11.85546875" style="41" customWidth="1"/>
    <col min="9742" max="9742" width="0.28515625" style="41" customWidth="1"/>
    <col min="9743" max="9743" width="0" style="41" hidden="1" customWidth="1"/>
    <col min="9744" max="9981" width="9.140625" style="41"/>
    <col min="9982" max="9982" width="4.7109375" style="41" customWidth="1"/>
    <col min="9983" max="9983" width="18.28515625" style="41" customWidth="1"/>
    <col min="9984" max="9984" width="9.7109375" style="41" customWidth="1"/>
    <col min="9985" max="9985" width="9" style="41" customWidth="1"/>
    <col min="9986" max="9986" width="8" style="41" customWidth="1"/>
    <col min="9987" max="9987" width="6.140625" style="41" customWidth="1"/>
    <col min="9988" max="9988" width="6.42578125" style="41" customWidth="1"/>
    <col min="9989" max="9989" width="8.140625" style="41" customWidth="1"/>
    <col min="9990" max="9990" width="8" style="41" customWidth="1"/>
    <col min="9991" max="9991" width="8.7109375" style="41" customWidth="1"/>
    <col min="9992" max="9993" width="9.140625" style="41"/>
    <col min="9994" max="9994" width="10.42578125" style="41" customWidth="1"/>
    <col min="9995" max="9995" width="7.42578125" style="41" customWidth="1"/>
    <col min="9996" max="9996" width="13.85546875" style="41" customWidth="1"/>
    <col min="9997" max="9997" width="11.85546875" style="41" customWidth="1"/>
    <col min="9998" max="9998" width="0.28515625" style="41" customWidth="1"/>
    <col min="9999" max="9999" width="0" style="41" hidden="1" customWidth="1"/>
    <col min="10000" max="10237" width="9.140625" style="41"/>
    <col min="10238" max="10238" width="4.7109375" style="41" customWidth="1"/>
    <col min="10239" max="10239" width="18.28515625" style="41" customWidth="1"/>
    <col min="10240" max="10240" width="9.7109375" style="41" customWidth="1"/>
    <col min="10241" max="10241" width="9" style="41" customWidth="1"/>
    <col min="10242" max="10242" width="8" style="41" customWidth="1"/>
    <col min="10243" max="10243" width="6.140625" style="41" customWidth="1"/>
    <col min="10244" max="10244" width="6.42578125" style="41" customWidth="1"/>
    <col min="10245" max="10245" width="8.140625" style="41" customWidth="1"/>
    <col min="10246" max="10246" width="8" style="41" customWidth="1"/>
    <col min="10247" max="10247" width="8.7109375" style="41" customWidth="1"/>
    <col min="10248" max="10249" width="9.140625" style="41"/>
    <col min="10250" max="10250" width="10.42578125" style="41" customWidth="1"/>
    <col min="10251" max="10251" width="7.42578125" style="41" customWidth="1"/>
    <col min="10252" max="10252" width="13.85546875" style="41" customWidth="1"/>
    <col min="10253" max="10253" width="11.85546875" style="41" customWidth="1"/>
    <col min="10254" max="10254" width="0.28515625" style="41" customWidth="1"/>
    <col min="10255" max="10255" width="0" style="41" hidden="1" customWidth="1"/>
    <col min="10256" max="10493" width="9.140625" style="41"/>
    <col min="10494" max="10494" width="4.7109375" style="41" customWidth="1"/>
    <col min="10495" max="10495" width="18.28515625" style="41" customWidth="1"/>
    <col min="10496" max="10496" width="9.7109375" style="41" customWidth="1"/>
    <col min="10497" max="10497" width="9" style="41" customWidth="1"/>
    <col min="10498" max="10498" width="8" style="41" customWidth="1"/>
    <col min="10499" max="10499" width="6.140625" style="41" customWidth="1"/>
    <col min="10500" max="10500" width="6.42578125" style="41" customWidth="1"/>
    <col min="10501" max="10501" width="8.140625" style="41" customWidth="1"/>
    <col min="10502" max="10502" width="8" style="41" customWidth="1"/>
    <col min="10503" max="10503" width="8.7109375" style="41" customWidth="1"/>
    <col min="10504" max="10505" width="9.140625" style="41"/>
    <col min="10506" max="10506" width="10.42578125" style="41" customWidth="1"/>
    <col min="10507" max="10507" width="7.42578125" style="41" customWidth="1"/>
    <col min="10508" max="10508" width="13.85546875" style="41" customWidth="1"/>
    <col min="10509" max="10509" width="11.85546875" style="41" customWidth="1"/>
    <col min="10510" max="10510" width="0.28515625" style="41" customWidth="1"/>
    <col min="10511" max="10511" width="0" style="41" hidden="1" customWidth="1"/>
    <col min="10512" max="10749" width="9.140625" style="41"/>
    <col min="10750" max="10750" width="4.7109375" style="41" customWidth="1"/>
    <col min="10751" max="10751" width="18.28515625" style="41" customWidth="1"/>
    <col min="10752" max="10752" width="9.7109375" style="41" customWidth="1"/>
    <col min="10753" max="10753" width="9" style="41" customWidth="1"/>
    <col min="10754" max="10754" width="8" style="41" customWidth="1"/>
    <col min="10755" max="10755" width="6.140625" style="41" customWidth="1"/>
    <col min="10756" max="10756" width="6.42578125" style="41" customWidth="1"/>
    <col min="10757" max="10757" width="8.140625" style="41" customWidth="1"/>
    <col min="10758" max="10758" width="8" style="41" customWidth="1"/>
    <col min="10759" max="10759" width="8.7109375" style="41" customWidth="1"/>
    <col min="10760" max="10761" width="9.140625" style="41"/>
    <col min="10762" max="10762" width="10.42578125" style="41" customWidth="1"/>
    <col min="10763" max="10763" width="7.42578125" style="41" customWidth="1"/>
    <col min="10764" max="10764" width="13.85546875" style="41" customWidth="1"/>
    <col min="10765" max="10765" width="11.85546875" style="41" customWidth="1"/>
    <col min="10766" max="10766" width="0.28515625" style="41" customWidth="1"/>
    <col min="10767" max="10767" width="0" style="41" hidden="1" customWidth="1"/>
    <col min="10768" max="11005" width="9.140625" style="41"/>
    <col min="11006" max="11006" width="4.7109375" style="41" customWidth="1"/>
    <col min="11007" max="11007" width="18.28515625" style="41" customWidth="1"/>
    <col min="11008" max="11008" width="9.7109375" style="41" customWidth="1"/>
    <col min="11009" max="11009" width="9" style="41" customWidth="1"/>
    <col min="11010" max="11010" width="8" style="41" customWidth="1"/>
    <col min="11011" max="11011" width="6.140625" style="41" customWidth="1"/>
    <col min="11012" max="11012" width="6.42578125" style="41" customWidth="1"/>
    <col min="11013" max="11013" width="8.140625" style="41" customWidth="1"/>
    <col min="11014" max="11014" width="8" style="41" customWidth="1"/>
    <col min="11015" max="11015" width="8.7109375" style="41" customWidth="1"/>
    <col min="11016" max="11017" width="9.140625" style="41"/>
    <col min="11018" max="11018" width="10.42578125" style="41" customWidth="1"/>
    <col min="11019" max="11019" width="7.42578125" style="41" customWidth="1"/>
    <col min="11020" max="11020" width="13.85546875" style="41" customWidth="1"/>
    <col min="11021" max="11021" width="11.85546875" style="41" customWidth="1"/>
    <col min="11022" max="11022" width="0.28515625" style="41" customWidth="1"/>
    <col min="11023" max="11023" width="0" style="41" hidden="1" customWidth="1"/>
    <col min="11024" max="11261" width="9.140625" style="41"/>
    <col min="11262" max="11262" width="4.7109375" style="41" customWidth="1"/>
    <col min="11263" max="11263" width="18.28515625" style="41" customWidth="1"/>
    <col min="11264" max="11264" width="9.7109375" style="41" customWidth="1"/>
    <col min="11265" max="11265" width="9" style="41" customWidth="1"/>
    <col min="11266" max="11266" width="8" style="41" customWidth="1"/>
    <col min="11267" max="11267" width="6.140625" style="41" customWidth="1"/>
    <col min="11268" max="11268" width="6.42578125" style="41" customWidth="1"/>
    <col min="11269" max="11269" width="8.140625" style="41" customWidth="1"/>
    <col min="11270" max="11270" width="8" style="41" customWidth="1"/>
    <col min="11271" max="11271" width="8.7109375" style="41" customWidth="1"/>
    <col min="11272" max="11273" width="9.140625" style="41"/>
    <col min="11274" max="11274" width="10.42578125" style="41" customWidth="1"/>
    <col min="11275" max="11275" width="7.42578125" style="41" customWidth="1"/>
    <col min="11276" max="11276" width="13.85546875" style="41" customWidth="1"/>
    <col min="11277" max="11277" width="11.85546875" style="41" customWidth="1"/>
    <col min="11278" max="11278" width="0.28515625" style="41" customWidth="1"/>
    <col min="11279" max="11279" width="0" style="41" hidden="1" customWidth="1"/>
    <col min="11280" max="11517" width="9.140625" style="41"/>
    <col min="11518" max="11518" width="4.7109375" style="41" customWidth="1"/>
    <col min="11519" max="11519" width="18.28515625" style="41" customWidth="1"/>
    <col min="11520" max="11520" width="9.7109375" style="41" customWidth="1"/>
    <col min="11521" max="11521" width="9" style="41" customWidth="1"/>
    <col min="11522" max="11522" width="8" style="41" customWidth="1"/>
    <col min="11523" max="11523" width="6.140625" style="41" customWidth="1"/>
    <col min="11524" max="11524" width="6.42578125" style="41" customWidth="1"/>
    <col min="11525" max="11525" width="8.140625" style="41" customWidth="1"/>
    <col min="11526" max="11526" width="8" style="41" customWidth="1"/>
    <col min="11527" max="11527" width="8.7109375" style="41" customWidth="1"/>
    <col min="11528" max="11529" width="9.140625" style="41"/>
    <col min="11530" max="11530" width="10.42578125" style="41" customWidth="1"/>
    <col min="11531" max="11531" width="7.42578125" style="41" customWidth="1"/>
    <col min="11532" max="11532" width="13.85546875" style="41" customWidth="1"/>
    <col min="11533" max="11533" width="11.85546875" style="41" customWidth="1"/>
    <col min="11534" max="11534" width="0.28515625" style="41" customWidth="1"/>
    <col min="11535" max="11535" width="0" style="41" hidden="1" customWidth="1"/>
    <col min="11536" max="11773" width="9.140625" style="41"/>
    <col min="11774" max="11774" width="4.7109375" style="41" customWidth="1"/>
    <col min="11775" max="11775" width="18.28515625" style="41" customWidth="1"/>
    <col min="11776" max="11776" width="9.7109375" style="41" customWidth="1"/>
    <col min="11777" max="11777" width="9" style="41" customWidth="1"/>
    <col min="11778" max="11778" width="8" style="41" customWidth="1"/>
    <col min="11779" max="11779" width="6.140625" style="41" customWidth="1"/>
    <col min="11780" max="11780" width="6.42578125" style="41" customWidth="1"/>
    <col min="11781" max="11781" width="8.140625" style="41" customWidth="1"/>
    <col min="11782" max="11782" width="8" style="41" customWidth="1"/>
    <col min="11783" max="11783" width="8.7109375" style="41" customWidth="1"/>
    <col min="11784" max="11785" width="9.140625" style="41"/>
    <col min="11786" max="11786" width="10.42578125" style="41" customWidth="1"/>
    <col min="11787" max="11787" width="7.42578125" style="41" customWidth="1"/>
    <col min="11788" max="11788" width="13.85546875" style="41" customWidth="1"/>
    <col min="11789" max="11789" width="11.85546875" style="41" customWidth="1"/>
    <col min="11790" max="11790" width="0.28515625" style="41" customWidth="1"/>
    <col min="11791" max="11791" width="0" style="41" hidden="1" customWidth="1"/>
    <col min="11792" max="12029" width="9.140625" style="41"/>
    <col min="12030" max="12030" width="4.7109375" style="41" customWidth="1"/>
    <col min="12031" max="12031" width="18.28515625" style="41" customWidth="1"/>
    <col min="12032" max="12032" width="9.7109375" style="41" customWidth="1"/>
    <col min="12033" max="12033" width="9" style="41" customWidth="1"/>
    <col min="12034" max="12034" width="8" style="41" customWidth="1"/>
    <col min="12035" max="12035" width="6.140625" style="41" customWidth="1"/>
    <col min="12036" max="12036" width="6.42578125" style="41" customWidth="1"/>
    <col min="12037" max="12037" width="8.140625" style="41" customWidth="1"/>
    <col min="12038" max="12038" width="8" style="41" customWidth="1"/>
    <col min="12039" max="12039" width="8.7109375" style="41" customWidth="1"/>
    <col min="12040" max="12041" width="9.140625" style="41"/>
    <col min="12042" max="12042" width="10.42578125" style="41" customWidth="1"/>
    <col min="12043" max="12043" width="7.42578125" style="41" customWidth="1"/>
    <col min="12044" max="12044" width="13.85546875" style="41" customWidth="1"/>
    <col min="12045" max="12045" width="11.85546875" style="41" customWidth="1"/>
    <col min="12046" max="12046" width="0.28515625" style="41" customWidth="1"/>
    <col min="12047" max="12047" width="0" style="41" hidden="1" customWidth="1"/>
    <col min="12048" max="12285" width="9.140625" style="41"/>
    <col min="12286" max="12286" width="4.7109375" style="41" customWidth="1"/>
    <col min="12287" max="12287" width="18.28515625" style="41" customWidth="1"/>
    <col min="12288" max="12288" width="9.7109375" style="41" customWidth="1"/>
    <col min="12289" max="12289" width="9" style="41" customWidth="1"/>
    <col min="12290" max="12290" width="8" style="41" customWidth="1"/>
    <col min="12291" max="12291" width="6.140625" style="41" customWidth="1"/>
    <col min="12292" max="12292" width="6.42578125" style="41" customWidth="1"/>
    <col min="12293" max="12293" width="8.140625" style="41" customWidth="1"/>
    <col min="12294" max="12294" width="8" style="41" customWidth="1"/>
    <col min="12295" max="12295" width="8.7109375" style="41" customWidth="1"/>
    <col min="12296" max="12297" width="9.140625" style="41"/>
    <col min="12298" max="12298" width="10.42578125" style="41" customWidth="1"/>
    <col min="12299" max="12299" width="7.42578125" style="41" customWidth="1"/>
    <col min="12300" max="12300" width="13.85546875" style="41" customWidth="1"/>
    <col min="12301" max="12301" width="11.85546875" style="41" customWidth="1"/>
    <col min="12302" max="12302" width="0.28515625" style="41" customWidth="1"/>
    <col min="12303" max="12303" width="0" style="41" hidden="1" customWidth="1"/>
    <col min="12304" max="12541" width="9.140625" style="41"/>
    <col min="12542" max="12542" width="4.7109375" style="41" customWidth="1"/>
    <col min="12543" max="12543" width="18.28515625" style="41" customWidth="1"/>
    <col min="12544" max="12544" width="9.7109375" style="41" customWidth="1"/>
    <col min="12545" max="12545" width="9" style="41" customWidth="1"/>
    <col min="12546" max="12546" width="8" style="41" customWidth="1"/>
    <col min="12547" max="12547" width="6.140625" style="41" customWidth="1"/>
    <col min="12548" max="12548" width="6.42578125" style="41" customWidth="1"/>
    <col min="12549" max="12549" width="8.140625" style="41" customWidth="1"/>
    <col min="12550" max="12550" width="8" style="41" customWidth="1"/>
    <col min="12551" max="12551" width="8.7109375" style="41" customWidth="1"/>
    <col min="12552" max="12553" width="9.140625" style="41"/>
    <col min="12554" max="12554" width="10.42578125" style="41" customWidth="1"/>
    <col min="12555" max="12555" width="7.42578125" style="41" customWidth="1"/>
    <col min="12556" max="12556" width="13.85546875" style="41" customWidth="1"/>
    <col min="12557" max="12557" width="11.85546875" style="41" customWidth="1"/>
    <col min="12558" max="12558" width="0.28515625" style="41" customWidth="1"/>
    <col min="12559" max="12559" width="0" style="41" hidden="1" customWidth="1"/>
    <col min="12560" max="12797" width="9.140625" style="41"/>
    <col min="12798" max="12798" width="4.7109375" style="41" customWidth="1"/>
    <col min="12799" max="12799" width="18.28515625" style="41" customWidth="1"/>
    <col min="12800" max="12800" width="9.7109375" style="41" customWidth="1"/>
    <col min="12801" max="12801" width="9" style="41" customWidth="1"/>
    <col min="12802" max="12802" width="8" style="41" customWidth="1"/>
    <col min="12803" max="12803" width="6.140625" style="41" customWidth="1"/>
    <col min="12804" max="12804" width="6.42578125" style="41" customWidth="1"/>
    <col min="12805" max="12805" width="8.140625" style="41" customWidth="1"/>
    <col min="12806" max="12806" width="8" style="41" customWidth="1"/>
    <col min="12807" max="12807" width="8.7109375" style="41" customWidth="1"/>
    <col min="12808" max="12809" width="9.140625" style="41"/>
    <col min="12810" max="12810" width="10.42578125" style="41" customWidth="1"/>
    <col min="12811" max="12811" width="7.42578125" style="41" customWidth="1"/>
    <col min="12812" max="12812" width="13.85546875" style="41" customWidth="1"/>
    <col min="12813" max="12813" width="11.85546875" style="41" customWidth="1"/>
    <col min="12814" max="12814" width="0.28515625" style="41" customWidth="1"/>
    <col min="12815" max="12815" width="0" style="41" hidden="1" customWidth="1"/>
    <col min="12816" max="13053" width="9.140625" style="41"/>
    <col min="13054" max="13054" width="4.7109375" style="41" customWidth="1"/>
    <col min="13055" max="13055" width="18.28515625" style="41" customWidth="1"/>
    <col min="13056" max="13056" width="9.7109375" style="41" customWidth="1"/>
    <col min="13057" max="13057" width="9" style="41" customWidth="1"/>
    <col min="13058" max="13058" width="8" style="41" customWidth="1"/>
    <col min="13059" max="13059" width="6.140625" style="41" customWidth="1"/>
    <col min="13060" max="13060" width="6.42578125" style="41" customWidth="1"/>
    <col min="13061" max="13061" width="8.140625" style="41" customWidth="1"/>
    <col min="13062" max="13062" width="8" style="41" customWidth="1"/>
    <col min="13063" max="13063" width="8.7109375" style="41" customWidth="1"/>
    <col min="13064" max="13065" width="9.140625" style="41"/>
    <col min="13066" max="13066" width="10.42578125" style="41" customWidth="1"/>
    <col min="13067" max="13067" width="7.42578125" style="41" customWidth="1"/>
    <col min="13068" max="13068" width="13.85546875" style="41" customWidth="1"/>
    <col min="13069" max="13069" width="11.85546875" style="41" customWidth="1"/>
    <col min="13070" max="13070" width="0.28515625" style="41" customWidth="1"/>
    <col min="13071" max="13071" width="0" style="41" hidden="1" customWidth="1"/>
    <col min="13072" max="13309" width="9.140625" style="41"/>
    <col min="13310" max="13310" width="4.7109375" style="41" customWidth="1"/>
    <col min="13311" max="13311" width="18.28515625" style="41" customWidth="1"/>
    <col min="13312" max="13312" width="9.7109375" style="41" customWidth="1"/>
    <col min="13313" max="13313" width="9" style="41" customWidth="1"/>
    <col min="13314" max="13314" width="8" style="41" customWidth="1"/>
    <col min="13315" max="13315" width="6.140625" style="41" customWidth="1"/>
    <col min="13316" max="13316" width="6.42578125" style="41" customWidth="1"/>
    <col min="13317" max="13317" width="8.140625" style="41" customWidth="1"/>
    <col min="13318" max="13318" width="8" style="41" customWidth="1"/>
    <col min="13319" max="13319" width="8.7109375" style="41" customWidth="1"/>
    <col min="13320" max="13321" width="9.140625" style="41"/>
    <col min="13322" max="13322" width="10.42578125" style="41" customWidth="1"/>
    <col min="13323" max="13323" width="7.42578125" style="41" customWidth="1"/>
    <col min="13324" max="13324" width="13.85546875" style="41" customWidth="1"/>
    <col min="13325" max="13325" width="11.85546875" style="41" customWidth="1"/>
    <col min="13326" max="13326" width="0.28515625" style="41" customWidth="1"/>
    <col min="13327" max="13327" width="0" style="41" hidden="1" customWidth="1"/>
    <col min="13328" max="13565" width="9.140625" style="41"/>
    <col min="13566" max="13566" width="4.7109375" style="41" customWidth="1"/>
    <col min="13567" max="13567" width="18.28515625" style="41" customWidth="1"/>
    <col min="13568" max="13568" width="9.7109375" style="41" customWidth="1"/>
    <col min="13569" max="13569" width="9" style="41" customWidth="1"/>
    <col min="13570" max="13570" width="8" style="41" customWidth="1"/>
    <col min="13571" max="13571" width="6.140625" style="41" customWidth="1"/>
    <col min="13572" max="13572" width="6.42578125" style="41" customWidth="1"/>
    <col min="13573" max="13573" width="8.140625" style="41" customWidth="1"/>
    <col min="13574" max="13574" width="8" style="41" customWidth="1"/>
    <col min="13575" max="13575" width="8.7109375" style="41" customWidth="1"/>
    <col min="13576" max="13577" width="9.140625" style="41"/>
    <col min="13578" max="13578" width="10.42578125" style="41" customWidth="1"/>
    <col min="13579" max="13579" width="7.42578125" style="41" customWidth="1"/>
    <col min="13580" max="13580" width="13.85546875" style="41" customWidth="1"/>
    <col min="13581" max="13581" width="11.85546875" style="41" customWidth="1"/>
    <col min="13582" max="13582" width="0.28515625" style="41" customWidth="1"/>
    <col min="13583" max="13583" width="0" style="41" hidden="1" customWidth="1"/>
    <col min="13584" max="13821" width="9.140625" style="41"/>
    <col min="13822" max="13822" width="4.7109375" style="41" customWidth="1"/>
    <col min="13823" max="13823" width="18.28515625" style="41" customWidth="1"/>
    <col min="13824" max="13824" width="9.7109375" style="41" customWidth="1"/>
    <col min="13825" max="13825" width="9" style="41" customWidth="1"/>
    <col min="13826" max="13826" width="8" style="41" customWidth="1"/>
    <col min="13827" max="13827" width="6.140625" style="41" customWidth="1"/>
    <col min="13828" max="13828" width="6.42578125" style="41" customWidth="1"/>
    <col min="13829" max="13829" width="8.140625" style="41" customWidth="1"/>
    <col min="13830" max="13830" width="8" style="41" customWidth="1"/>
    <col min="13831" max="13831" width="8.7109375" style="41" customWidth="1"/>
    <col min="13832" max="13833" width="9.140625" style="41"/>
    <col min="13834" max="13834" width="10.42578125" style="41" customWidth="1"/>
    <col min="13835" max="13835" width="7.42578125" style="41" customWidth="1"/>
    <col min="13836" max="13836" width="13.85546875" style="41" customWidth="1"/>
    <col min="13837" max="13837" width="11.85546875" style="41" customWidth="1"/>
    <col min="13838" max="13838" width="0.28515625" style="41" customWidth="1"/>
    <col min="13839" max="13839" width="0" style="41" hidden="1" customWidth="1"/>
    <col min="13840" max="14077" width="9.140625" style="41"/>
    <col min="14078" max="14078" width="4.7109375" style="41" customWidth="1"/>
    <col min="14079" max="14079" width="18.28515625" style="41" customWidth="1"/>
    <col min="14080" max="14080" width="9.7109375" style="41" customWidth="1"/>
    <col min="14081" max="14081" width="9" style="41" customWidth="1"/>
    <col min="14082" max="14082" width="8" style="41" customWidth="1"/>
    <col min="14083" max="14083" width="6.140625" style="41" customWidth="1"/>
    <col min="14084" max="14084" width="6.42578125" style="41" customWidth="1"/>
    <col min="14085" max="14085" width="8.140625" style="41" customWidth="1"/>
    <col min="14086" max="14086" width="8" style="41" customWidth="1"/>
    <col min="14087" max="14087" width="8.7109375" style="41" customWidth="1"/>
    <col min="14088" max="14089" width="9.140625" style="41"/>
    <col min="14090" max="14090" width="10.42578125" style="41" customWidth="1"/>
    <col min="14091" max="14091" width="7.42578125" style="41" customWidth="1"/>
    <col min="14092" max="14092" width="13.85546875" style="41" customWidth="1"/>
    <col min="14093" max="14093" width="11.85546875" style="41" customWidth="1"/>
    <col min="14094" max="14094" width="0.28515625" style="41" customWidth="1"/>
    <col min="14095" max="14095" width="0" style="41" hidden="1" customWidth="1"/>
    <col min="14096" max="14333" width="9.140625" style="41"/>
    <col min="14334" max="14334" width="4.7109375" style="41" customWidth="1"/>
    <col min="14335" max="14335" width="18.28515625" style="41" customWidth="1"/>
    <col min="14336" max="14336" width="9.7109375" style="41" customWidth="1"/>
    <col min="14337" max="14337" width="9" style="41" customWidth="1"/>
    <col min="14338" max="14338" width="8" style="41" customWidth="1"/>
    <col min="14339" max="14339" width="6.140625" style="41" customWidth="1"/>
    <col min="14340" max="14340" width="6.42578125" style="41" customWidth="1"/>
    <col min="14341" max="14341" width="8.140625" style="41" customWidth="1"/>
    <col min="14342" max="14342" width="8" style="41" customWidth="1"/>
    <col min="14343" max="14343" width="8.7109375" style="41" customWidth="1"/>
    <col min="14344" max="14345" width="9.140625" style="41"/>
    <col min="14346" max="14346" width="10.42578125" style="41" customWidth="1"/>
    <col min="14347" max="14347" width="7.42578125" style="41" customWidth="1"/>
    <col min="14348" max="14348" width="13.85546875" style="41" customWidth="1"/>
    <col min="14349" max="14349" width="11.85546875" style="41" customWidth="1"/>
    <col min="14350" max="14350" width="0.28515625" style="41" customWidth="1"/>
    <col min="14351" max="14351" width="0" style="41" hidden="1" customWidth="1"/>
    <col min="14352" max="14589" width="9.140625" style="41"/>
    <col min="14590" max="14590" width="4.7109375" style="41" customWidth="1"/>
    <col min="14591" max="14591" width="18.28515625" style="41" customWidth="1"/>
    <col min="14592" max="14592" width="9.7109375" style="41" customWidth="1"/>
    <col min="14593" max="14593" width="9" style="41" customWidth="1"/>
    <col min="14594" max="14594" width="8" style="41" customWidth="1"/>
    <col min="14595" max="14595" width="6.140625" style="41" customWidth="1"/>
    <col min="14596" max="14596" width="6.42578125" style="41" customWidth="1"/>
    <col min="14597" max="14597" width="8.140625" style="41" customWidth="1"/>
    <col min="14598" max="14598" width="8" style="41" customWidth="1"/>
    <col min="14599" max="14599" width="8.7109375" style="41" customWidth="1"/>
    <col min="14600" max="14601" width="9.140625" style="41"/>
    <col min="14602" max="14602" width="10.42578125" style="41" customWidth="1"/>
    <col min="14603" max="14603" width="7.42578125" style="41" customWidth="1"/>
    <col min="14604" max="14604" width="13.85546875" style="41" customWidth="1"/>
    <col min="14605" max="14605" width="11.85546875" style="41" customWidth="1"/>
    <col min="14606" max="14606" width="0.28515625" style="41" customWidth="1"/>
    <col min="14607" max="14607" width="0" style="41" hidden="1" customWidth="1"/>
    <col min="14608" max="14845" width="9.140625" style="41"/>
    <col min="14846" max="14846" width="4.7109375" style="41" customWidth="1"/>
    <col min="14847" max="14847" width="18.28515625" style="41" customWidth="1"/>
    <col min="14848" max="14848" width="9.7109375" style="41" customWidth="1"/>
    <col min="14849" max="14849" width="9" style="41" customWidth="1"/>
    <col min="14850" max="14850" width="8" style="41" customWidth="1"/>
    <col min="14851" max="14851" width="6.140625" style="41" customWidth="1"/>
    <col min="14852" max="14852" width="6.42578125" style="41" customWidth="1"/>
    <col min="14853" max="14853" width="8.140625" style="41" customWidth="1"/>
    <col min="14854" max="14854" width="8" style="41" customWidth="1"/>
    <col min="14855" max="14855" width="8.7109375" style="41" customWidth="1"/>
    <col min="14856" max="14857" width="9.140625" style="41"/>
    <col min="14858" max="14858" width="10.42578125" style="41" customWidth="1"/>
    <col min="14859" max="14859" width="7.42578125" style="41" customWidth="1"/>
    <col min="14860" max="14860" width="13.85546875" style="41" customWidth="1"/>
    <col min="14861" max="14861" width="11.85546875" style="41" customWidth="1"/>
    <col min="14862" max="14862" width="0.28515625" style="41" customWidth="1"/>
    <col min="14863" max="14863" width="0" style="41" hidden="1" customWidth="1"/>
    <col min="14864" max="15101" width="9.140625" style="41"/>
    <col min="15102" max="15102" width="4.7109375" style="41" customWidth="1"/>
    <col min="15103" max="15103" width="18.28515625" style="41" customWidth="1"/>
    <col min="15104" max="15104" width="9.7109375" style="41" customWidth="1"/>
    <col min="15105" max="15105" width="9" style="41" customWidth="1"/>
    <col min="15106" max="15106" width="8" style="41" customWidth="1"/>
    <col min="15107" max="15107" width="6.140625" style="41" customWidth="1"/>
    <col min="15108" max="15108" width="6.42578125" style="41" customWidth="1"/>
    <col min="15109" max="15109" width="8.140625" style="41" customWidth="1"/>
    <col min="15110" max="15110" width="8" style="41" customWidth="1"/>
    <col min="15111" max="15111" width="8.7109375" style="41" customWidth="1"/>
    <col min="15112" max="15113" width="9.140625" style="41"/>
    <col min="15114" max="15114" width="10.42578125" style="41" customWidth="1"/>
    <col min="15115" max="15115" width="7.42578125" style="41" customWidth="1"/>
    <col min="15116" max="15116" width="13.85546875" style="41" customWidth="1"/>
    <col min="15117" max="15117" width="11.85546875" style="41" customWidth="1"/>
    <col min="15118" max="15118" width="0.28515625" style="41" customWidth="1"/>
    <col min="15119" max="15119" width="0" style="41" hidden="1" customWidth="1"/>
    <col min="15120" max="15357" width="9.140625" style="41"/>
    <col min="15358" max="15358" width="4.7109375" style="41" customWidth="1"/>
    <col min="15359" max="15359" width="18.28515625" style="41" customWidth="1"/>
    <col min="15360" max="15360" width="9.7109375" style="41" customWidth="1"/>
    <col min="15361" max="15361" width="9" style="41" customWidth="1"/>
    <col min="15362" max="15362" width="8" style="41" customWidth="1"/>
    <col min="15363" max="15363" width="6.140625" style="41" customWidth="1"/>
    <col min="15364" max="15364" width="6.42578125" style="41" customWidth="1"/>
    <col min="15365" max="15365" width="8.140625" style="41" customWidth="1"/>
    <col min="15366" max="15366" width="8" style="41" customWidth="1"/>
    <col min="15367" max="15367" width="8.7109375" style="41" customWidth="1"/>
    <col min="15368" max="15369" width="9.140625" style="41"/>
    <col min="15370" max="15370" width="10.42578125" style="41" customWidth="1"/>
    <col min="15371" max="15371" width="7.42578125" style="41" customWidth="1"/>
    <col min="15372" max="15372" width="13.85546875" style="41" customWidth="1"/>
    <col min="15373" max="15373" width="11.85546875" style="41" customWidth="1"/>
    <col min="15374" max="15374" width="0.28515625" style="41" customWidth="1"/>
    <col min="15375" max="15375" width="0" style="41" hidden="1" customWidth="1"/>
    <col min="15376" max="15613" width="9.140625" style="41"/>
    <col min="15614" max="15614" width="4.7109375" style="41" customWidth="1"/>
    <col min="15615" max="15615" width="18.28515625" style="41" customWidth="1"/>
    <col min="15616" max="15616" width="9.7109375" style="41" customWidth="1"/>
    <col min="15617" max="15617" width="9" style="41" customWidth="1"/>
    <col min="15618" max="15618" width="8" style="41" customWidth="1"/>
    <col min="15619" max="15619" width="6.140625" style="41" customWidth="1"/>
    <col min="15620" max="15620" width="6.42578125" style="41" customWidth="1"/>
    <col min="15621" max="15621" width="8.140625" style="41" customWidth="1"/>
    <col min="15622" max="15622" width="8" style="41" customWidth="1"/>
    <col min="15623" max="15623" width="8.7109375" style="41" customWidth="1"/>
    <col min="15624" max="15625" width="9.140625" style="41"/>
    <col min="15626" max="15626" width="10.42578125" style="41" customWidth="1"/>
    <col min="15627" max="15627" width="7.42578125" style="41" customWidth="1"/>
    <col min="15628" max="15628" width="13.85546875" style="41" customWidth="1"/>
    <col min="15629" max="15629" width="11.85546875" style="41" customWidth="1"/>
    <col min="15630" max="15630" width="0.28515625" style="41" customWidth="1"/>
    <col min="15631" max="15631" width="0" style="41" hidden="1" customWidth="1"/>
    <col min="15632" max="15869" width="9.140625" style="41"/>
    <col min="15870" max="15870" width="4.7109375" style="41" customWidth="1"/>
    <col min="15871" max="15871" width="18.28515625" style="41" customWidth="1"/>
    <col min="15872" max="15872" width="9.7109375" style="41" customWidth="1"/>
    <col min="15873" max="15873" width="9" style="41" customWidth="1"/>
    <col min="15874" max="15874" width="8" style="41" customWidth="1"/>
    <col min="15875" max="15875" width="6.140625" style="41" customWidth="1"/>
    <col min="15876" max="15876" width="6.42578125" style="41" customWidth="1"/>
    <col min="15877" max="15877" width="8.140625" style="41" customWidth="1"/>
    <col min="15878" max="15878" width="8" style="41" customWidth="1"/>
    <col min="15879" max="15879" width="8.7109375" style="41" customWidth="1"/>
    <col min="15880" max="15881" width="9.140625" style="41"/>
    <col min="15882" max="15882" width="10.42578125" style="41" customWidth="1"/>
    <col min="15883" max="15883" width="7.42578125" style="41" customWidth="1"/>
    <col min="15884" max="15884" width="13.85546875" style="41" customWidth="1"/>
    <col min="15885" max="15885" width="11.85546875" style="41" customWidth="1"/>
    <col min="15886" max="15886" width="0.28515625" style="41" customWidth="1"/>
    <col min="15887" max="15887" width="0" style="41" hidden="1" customWidth="1"/>
    <col min="15888" max="16125" width="9.140625" style="41"/>
    <col min="16126" max="16126" width="4.7109375" style="41" customWidth="1"/>
    <col min="16127" max="16127" width="18.28515625" style="41" customWidth="1"/>
    <col min="16128" max="16128" width="9.7109375" style="41" customWidth="1"/>
    <col min="16129" max="16129" width="9" style="41" customWidth="1"/>
    <col min="16130" max="16130" width="8" style="41" customWidth="1"/>
    <col min="16131" max="16131" width="6.140625" style="41" customWidth="1"/>
    <col min="16132" max="16132" width="6.42578125" style="41" customWidth="1"/>
    <col min="16133" max="16133" width="8.140625" style="41" customWidth="1"/>
    <col min="16134" max="16134" width="8" style="41" customWidth="1"/>
    <col min="16135" max="16135" width="8.7109375" style="41" customWidth="1"/>
    <col min="16136" max="16137" width="9.140625" style="41"/>
    <col min="16138" max="16138" width="10.42578125" style="41" customWidth="1"/>
    <col min="16139" max="16139" width="7.42578125" style="41" customWidth="1"/>
    <col min="16140" max="16140" width="13.85546875" style="41" customWidth="1"/>
    <col min="16141" max="16141" width="11.85546875" style="41" customWidth="1"/>
    <col min="16142" max="16142" width="0.28515625" style="41" customWidth="1"/>
    <col min="16143" max="16143" width="0" style="41" hidden="1" customWidth="1"/>
    <col min="16144" max="16384" width="9.140625" style="41"/>
  </cols>
  <sheetData>
    <row r="2" spans="1:15" ht="41.25" customHeight="1" x14ac:dyDescent="0.2">
      <c r="B2" s="76" t="s">
        <v>139</v>
      </c>
      <c r="C2" s="76"/>
      <c r="D2" s="76"/>
      <c r="E2" s="76"/>
      <c r="F2" s="76"/>
      <c r="G2" s="76"/>
      <c r="H2" s="76"/>
      <c r="I2" s="76"/>
      <c r="J2" s="76"/>
      <c r="K2" s="77"/>
      <c r="L2" s="77"/>
      <c r="M2" s="77"/>
      <c r="N2" s="77"/>
    </row>
    <row r="3" spans="1:15" ht="47.25" customHeight="1" x14ac:dyDescent="0.2">
      <c r="B3" s="78" t="s">
        <v>115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15" ht="9" customHeight="1" x14ac:dyDescent="0.2"/>
    <row r="5" spans="1:15" ht="78.75" customHeight="1" x14ac:dyDescent="0.2">
      <c r="A5" s="79"/>
      <c r="B5" s="79" t="s">
        <v>116</v>
      </c>
      <c r="C5" s="79" t="s">
        <v>117</v>
      </c>
      <c r="D5" s="82" t="s">
        <v>118</v>
      </c>
      <c r="E5" s="83"/>
      <c r="F5" s="83"/>
      <c r="G5" s="84"/>
      <c r="H5" s="87" t="s">
        <v>119</v>
      </c>
      <c r="I5" s="90" t="s">
        <v>120</v>
      </c>
      <c r="J5" s="91"/>
      <c r="K5" s="92"/>
      <c r="L5" s="96" t="s">
        <v>121</v>
      </c>
      <c r="M5" s="96" t="s">
        <v>122</v>
      </c>
      <c r="N5" s="96" t="s">
        <v>123</v>
      </c>
      <c r="O5" s="105" t="s">
        <v>124</v>
      </c>
    </row>
    <row r="6" spans="1:15" ht="12.75" customHeight="1" x14ac:dyDescent="0.2">
      <c r="A6" s="80"/>
      <c r="B6" s="80"/>
      <c r="C6" s="80"/>
      <c r="D6" s="79" t="s">
        <v>125</v>
      </c>
      <c r="E6" s="79" t="s">
        <v>126</v>
      </c>
      <c r="F6" s="79" t="s">
        <v>127</v>
      </c>
      <c r="G6" s="85"/>
      <c r="H6" s="88"/>
      <c r="I6" s="93"/>
      <c r="J6" s="94"/>
      <c r="K6" s="95"/>
      <c r="L6" s="97"/>
      <c r="M6" s="103"/>
      <c r="N6" s="97"/>
      <c r="O6" s="106"/>
    </row>
    <row r="7" spans="1:15" ht="12.75" customHeight="1" x14ac:dyDescent="0.2">
      <c r="A7" s="80"/>
      <c r="B7" s="80"/>
      <c r="C7" s="80"/>
      <c r="D7" s="80"/>
      <c r="E7" s="80"/>
      <c r="F7" s="80"/>
      <c r="G7" s="85"/>
      <c r="H7" s="88"/>
      <c r="I7" s="87" t="s">
        <v>128</v>
      </c>
      <c r="J7" s="87" t="s">
        <v>129</v>
      </c>
      <c r="K7" s="87" t="s">
        <v>130</v>
      </c>
      <c r="L7" s="97"/>
      <c r="M7" s="103"/>
      <c r="N7" s="97"/>
      <c r="O7" s="106"/>
    </row>
    <row r="8" spans="1:15" ht="82.5" customHeight="1" x14ac:dyDescent="0.2">
      <c r="A8" s="81"/>
      <c r="B8" s="81"/>
      <c r="C8" s="81"/>
      <c r="D8" s="81"/>
      <c r="E8" s="81"/>
      <c r="F8" s="81"/>
      <c r="G8" s="86"/>
      <c r="H8" s="89"/>
      <c r="I8" s="89"/>
      <c r="J8" s="89"/>
      <c r="K8" s="89"/>
      <c r="L8" s="98"/>
      <c r="M8" s="104"/>
      <c r="N8" s="98"/>
      <c r="O8" s="107"/>
    </row>
    <row r="9" spans="1:15" x14ac:dyDescent="0.2">
      <c r="A9" s="42">
        <v>1</v>
      </c>
      <c r="B9" s="43">
        <v>2</v>
      </c>
      <c r="C9" s="43">
        <v>3</v>
      </c>
      <c r="D9" s="43">
        <v>4</v>
      </c>
      <c r="E9" s="43">
        <v>5</v>
      </c>
      <c r="F9" s="43">
        <v>6</v>
      </c>
      <c r="G9" s="43">
        <v>7</v>
      </c>
      <c r="H9" s="43">
        <v>8</v>
      </c>
      <c r="I9" s="43">
        <v>9</v>
      </c>
      <c r="J9" s="43">
        <v>10</v>
      </c>
      <c r="K9" s="43">
        <v>11</v>
      </c>
      <c r="L9" s="43">
        <v>12</v>
      </c>
      <c r="M9" s="43">
        <v>13</v>
      </c>
      <c r="N9" s="43">
        <v>14</v>
      </c>
      <c r="O9" s="43">
        <v>15</v>
      </c>
    </row>
    <row r="10" spans="1:15" ht="64.5" customHeight="1" x14ac:dyDescent="0.2">
      <c r="A10" s="44">
        <v>1</v>
      </c>
      <c r="B10" s="45" t="s">
        <v>140</v>
      </c>
      <c r="C10" s="46">
        <v>720</v>
      </c>
      <c r="D10" s="47">
        <v>336</v>
      </c>
      <c r="E10" s="47">
        <v>324</v>
      </c>
      <c r="F10" s="47">
        <v>345</v>
      </c>
      <c r="G10" s="47">
        <f>SUM(D10:F10)</f>
        <v>1005</v>
      </c>
      <c r="H10" s="47">
        <v>3</v>
      </c>
      <c r="I10" s="48">
        <f>ROUND(G10/H10,1)</f>
        <v>335</v>
      </c>
      <c r="J10" s="47">
        <f>STDEV(D10:F10)</f>
        <v>10.535653752852738</v>
      </c>
      <c r="K10" s="49">
        <f>J10/I10</f>
        <v>3.1449712695082802E-2</v>
      </c>
      <c r="L10" s="50">
        <f>C10*I10</f>
        <v>241200</v>
      </c>
      <c r="M10" s="50">
        <v>465.3</v>
      </c>
      <c r="N10" s="50">
        <f>C10*M10</f>
        <v>335016</v>
      </c>
      <c r="O10" s="50">
        <f>C10*I10</f>
        <v>241200</v>
      </c>
    </row>
    <row r="11" spans="1:15" ht="18.75" customHeight="1" x14ac:dyDescent="0.2">
      <c r="A11" s="99" t="s">
        <v>131</v>
      </c>
      <c r="B11" s="100"/>
      <c r="C11" s="51"/>
      <c r="D11" s="51"/>
      <c r="E11" s="51"/>
      <c r="F11" s="51"/>
      <c r="G11" s="52"/>
      <c r="H11" s="52"/>
      <c r="I11" s="52"/>
      <c r="J11" s="52"/>
      <c r="K11" s="53"/>
      <c r="L11" s="54"/>
      <c r="M11" s="54"/>
      <c r="N11" s="54"/>
      <c r="O11" s="54">
        <f>SUM(O10:O10)</f>
        <v>241200</v>
      </c>
    </row>
    <row r="12" spans="1:15" ht="18.75" customHeight="1" x14ac:dyDescent="0.2">
      <c r="A12" s="55"/>
      <c r="B12" s="56"/>
      <c r="C12" s="56"/>
      <c r="D12" s="56"/>
      <c r="E12" s="56"/>
      <c r="F12" s="56"/>
      <c r="G12" s="57"/>
      <c r="H12" s="57"/>
      <c r="I12" s="57"/>
      <c r="J12" s="57"/>
      <c r="K12" s="58"/>
      <c r="L12" s="59"/>
      <c r="M12" s="59"/>
      <c r="N12" s="59"/>
    </row>
    <row r="13" spans="1:15" ht="22.5" customHeight="1" x14ac:dyDescent="0.2">
      <c r="B13" s="101" t="s">
        <v>132</v>
      </c>
      <c r="C13" s="101"/>
      <c r="D13" s="101"/>
      <c r="E13" s="101"/>
      <c r="F13" s="101"/>
      <c r="G13" s="101"/>
      <c r="H13" s="101"/>
      <c r="I13" s="101"/>
      <c r="J13" s="101"/>
      <c r="K13" s="102"/>
      <c r="L13" s="60"/>
      <c r="M13" s="60"/>
      <c r="N13" s="60"/>
      <c r="O13" s="61"/>
    </row>
    <row r="14" spans="1:15" x14ac:dyDescent="0.2">
      <c r="B14" s="62"/>
      <c r="C14" s="63"/>
    </row>
    <row r="15" spans="1:15" x14ac:dyDescent="0.2">
      <c r="C15" s="63"/>
    </row>
    <row r="16" spans="1:15" x14ac:dyDescent="0.2">
      <c r="C16" s="63"/>
    </row>
  </sheetData>
  <mergeCells count="21">
    <mergeCell ref="A11:B11"/>
    <mergeCell ref="B13:K13"/>
    <mergeCell ref="M5:M8"/>
    <mergeCell ref="N5:N8"/>
    <mergeCell ref="O5:O8"/>
    <mergeCell ref="D6:D8"/>
    <mergeCell ref="E6:E8"/>
    <mergeCell ref="F6:F8"/>
    <mergeCell ref="I7:I8"/>
    <mergeCell ref="J7:J8"/>
    <mergeCell ref="K7:K8"/>
    <mergeCell ref="B2:N2"/>
    <mergeCell ref="B3:N3"/>
    <mergeCell ref="A5:A8"/>
    <mergeCell ref="B5:B8"/>
    <mergeCell ref="C5:C8"/>
    <mergeCell ref="D5:F5"/>
    <mergeCell ref="G5:G8"/>
    <mergeCell ref="H5:H8"/>
    <mergeCell ref="I5:K6"/>
    <mergeCell ref="L5:L8"/>
  </mergeCells>
  <pageMargins left="0.39370078740157483" right="0.39370078740157483" top="0.78740157480314965" bottom="0.39370078740157483" header="0.51181102362204722" footer="0.51181102362204722"/>
  <pageSetup paperSize="9" scale="8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21"/>
  <sheetViews>
    <sheetView view="pageBreakPreview" topLeftCell="A78" zoomScaleNormal="100" zoomScaleSheetLayoutView="100" workbookViewId="0"/>
  </sheetViews>
  <sheetFormatPr defaultColWidth="9.140625" defaultRowHeight="15" x14ac:dyDescent="0.25"/>
  <cols>
    <col min="1" max="1" width="17.5703125" style="1" customWidth="1"/>
    <col min="2" max="2" width="13.85546875" style="1" customWidth="1"/>
    <col min="3" max="3" width="17.85546875" style="1" customWidth="1"/>
    <col min="4" max="4" width="12.28515625" style="1" customWidth="1"/>
    <col min="5" max="5" width="11.7109375" style="1" customWidth="1"/>
    <col min="6" max="6" width="13.85546875" style="1" customWidth="1"/>
    <col min="7" max="7" width="15" style="1" customWidth="1"/>
    <col min="8" max="8" width="16.140625" style="1" customWidth="1"/>
    <col min="9" max="9" width="14" style="1" customWidth="1"/>
    <col min="10" max="10" width="16.42578125" style="1" customWidth="1"/>
    <col min="11" max="11" width="16.85546875" style="1" customWidth="1"/>
    <col min="12" max="12" width="19" style="1" customWidth="1"/>
    <col min="13" max="16384" width="9.140625" style="1"/>
  </cols>
  <sheetData>
    <row r="1" spans="1:12" ht="18.75" x14ac:dyDescent="0.3">
      <c r="D1" s="2" t="s">
        <v>0</v>
      </c>
    </row>
    <row r="2" spans="1:12" x14ac:dyDescent="0.25">
      <c r="D2" s="3"/>
    </row>
    <row r="3" spans="1:12" s="5" customFormat="1" ht="29.25" customHeight="1" x14ac:dyDescent="0.25">
      <c r="A3" s="4" t="s">
        <v>1</v>
      </c>
      <c r="B3" s="138" t="s">
        <v>109</v>
      </c>
      <c r="C3" s="141"/>
      <c r="D3" s="141"/>
      <c r="E3" s="141"/>
      <c r="F3" s="141"/>
      <c r="G3" s="141"/>
      <c r="H3" s="141"/>
      <c r="I3" s="141"/>
      <c r="J3" s="141"/>
      <c r="K3" s="142"/>
      <c r="L3" s="142"/>
    </row>
    <row r="4" spans="1:12" ht="45" x14ac:dyDescent="0.25">
      <c r="A4" s="4" t="s">
        <v>2</v>
      </c>
      <c r="B4" s="138" t="s">
        <v>3</v>
      </c>
      <c r="C4" s="138"/>
      <c r="D4" s="138"/>
      <c r="E4" s="138"/>
      <c r="F4" s="138"/>
      <c r="G4" s="138"/>
      <c r="H4" s="138"/>
      <c r="I4" s="138"/>
      <c r="J4" s="138"/>
      <c r="K4" s="133"/>
      <c r="L4" s="133"/>
    </row>
    <row r="5" spans="1:12" x14ac:dyDescent="0.25">
      <c r="A5" s="4" t="s">
        <v>4</v>
      </c>
      <c r="B5" s="143"/>
      <c r="C5" s="144"/>
      <c r="D5" s="144"/>
      <c r="E5" s="144"/>
      <c r="F5" s="144"/>
      <c r="G5" s="144"/>
      <c r="H5" s="144"/>
      <c r="I5" s="144"/>
      <c r="J5" s="144"/>
      <c r="K5" s="144"/>
      <c r="L5" s="145"/>
    </row>
    <row r="6" spans="1:12" ht="30" x14ac:dyDescent="0.25">
      <c r="A6" s="4" t="s">
        <v>5</v>
      </c>
      <c r="B6" s="143" t="s">
        <v>136</v>
      </c>
      <c r="C6" s="144"/>
      <c r="D6" s="144"/>
      <c r="E6" s="144"/>
      <c r="F6" s="144"/>
      <c r="G6" s="144"/>
      <c r="H6" s="144"/>
      <c r="I6" s="144"/>
      <c r="J6" s="144"/>
      <c r="K6" s="144"/>
      <c r="L6" s="145"/>
    </row>
    <row r="7" spans="1:12" ht="30" x14ac:dyDescent="0.25">
      <c r="A7" s="4" t="s">
        <v>6</v>
      </c>
      <c r="B7" s="143" t="s">
        <v>7</v>
      </c>
      <c r="C7" s="144"/>
      <c r="D7" s="144"/>
      <c r="E7" s="144"/>
      <c r="F7" s="144"/>
      <c r="G7" s="144"/>
      <c r="H7" s="144"/>
      <c r="I7" s="144"/>
      <c r="J7" s="144"/>
      <c r="K7" s="144"/>
      <c r="L7" s="145"/>
    </row>
    <row r="8" spans="1:12" ht="79.5" customHeight="1" x14ac:dyDescent="0.25">
      <c r="A8" s="4" t="s">
        <v>8</v>
      </c>
      <c r="B8" s="138" t="s">
        <v>9</v>
      </c>
      <c r="C8" s="138"/>
      <c r="D8" s="138"/>
      <c r="E8" s="138"/>
      <c r="F8" s="138"/>
      <c r="G8" s="138"/>
      <c r="H8" s="138"/>
      <c r="I8" s="138"/>
      <c r="J8" s="138"/>
      <c r="K8" s="133"/>
      <c r="L8" s="133"/>
    </row>
    <row r="9" spans="1:12" ht="64.5" customHeight="1" x14ac:dyDescent="0.25">
      <c r="A9" s="6" t="s">
        <v>10</v>
      </c>
      <c r="B9" s="138"/>
      <c r="C9" s="146"/>
      <c r="D9" s="146"/>
      <c r="E9" s="146"/>
      <c r="F9" s="146"/>
      <c r="G9" s="146"/>
      <c r="H9" s="146"/>
      <c r="I9" s="146"/>
      <c r="J9" s="146"/>
      <c r="K9" s="133"/>
      <c r="L9" s="133"/>
    </row>
    <row r="10" spans="1:12" ht="94.5" customHeight="1" x14ac:dyDescent="0.25">
      <c r="A10" s="6"/>
      <c r="B10" s="138" t="s">
        <v>11</v>
      </c>
      <c r="C10" s="133"/>
      <c r="D10" s="133"/>
      <c r="E10" s="133"/>
      <c r="F10" s="133"/>
      <c r="G10" s="133"/>
      <c r="H10" s="147"/>
      <c r="I10" s="147"/>
      <c r="J10" s="147"/>
      <c r="K10" s="147"/>
      <c r="L10" s="147"/>
    </row>
    <row r="11" spans="1:12" ht="68.25" customHeight="1" x14ac:dyDescent="0.25">
      <c r="A11" s="6"/>
      <c r="B11" s="138" t="s">
        <v>12</v>
      </c>
      <c r="C11" s="133"/>
      <c r="D11" s="133"/>
      <c r="E11" s="133"/>
      <c r="F11" s="133"/>
      <c r="G11" s="133"/>
      <c r="H11" s="133"/>
      <c r="I11" s="133"/>
      <c r="J11" s="133"/>
      <c r="K11" s="133"/>
      <c r="L11" s="133"/>
    </row>
    <row r="12" spans="1:12" ht="93" customHeight="1" x14ac:dyDescent="0.25">
      <c r="A12" s="6"/>
      <c r="B12" s="138" t="s">
        <v>13</v>
      </c>
      <c r="C12" s="133"/>
      <c r="D12" s="133"/>
      <c r="E12" s="133"/>
      <c r="F12" s="133"/>
      <c r="G12" s="133"/>
      <c r="H12" s="133"/>
      <c r="I12" s="133"/>
      <c r="J12" s="133"/>
      <c r="K12" s="133"/>
      <c r="L12" s="133"/>
    </row>
    <row r="13" spans="1:12" ht="49.5" customHeight="1" x14ac:dyDescent="0.25">
      <c r="A13" s="7"/>
      <c r="B13" s="138" t="s">
        <v>14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</row>
    <row r="14" spans="1:12" ht="64.5" customHeight="1" x14ac:dyDescent="0.25">
      <c r="A14" s="6" t="s">
        <v>15</v>
      </c>
      <c r="B14" s="138"/>
      <c r="C14" s="133"/>
      <c r="D14" s="133"/>
      <c r="E14" s="133"/>
      <c r="F14" s="133"/>
      <c r="G14" s="133"/>
      <c r="H14" s="133"/>
      <c r="I14" s="133"/>
      <c r="J14" s="133"/>
      <c r="K14" s="133"/>
      <c r="L14" s="133"/>
    </row>
    <row r="15" spans="1:12" ht="49.5" customHeight="1" x14ac:dyDescent="0.25">
      <c r="A15" s="6"/>
      <c r="B15" s="138" t="s">
        <v>16</v>
      </c>
      <c r="C15" s="133"/>
      <c r="D15" s="133"/>
      <c r="E15" s="133"/>
      <c r="F15" s="133"/>
      <c r="G15" s="133"/>
      <c r="H15" s="133"/>
      <c r="I15" s="133"/>
      <c r="J15" s="133"/>
      <c r="K15" s="133"/>
      <c r="L15" s="133"/>
    </row>
    <row r="16" spans="1:12" ht="212.25" customHeight="1" x14ac:dyDescent="0.25">
      <c r="A16" s="6"/>
      <c r="B16" s="138" t="s">
        <v>107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</row>
    <row r="17" spans="1:13" ht="63.75" customHeight="1" x14ac:dyDescent="0.25">
      <c r="A17" s="6"/>
      <c r="B17" s="138" t="s">
        <v>17</v>
      </c>
      <c r="C17" s="133"/>
      <c r="D17" s="133"/>
      <c r="E17" s="133"/>
      <c r="F17" s="133"/>
      <c r="G17" s="133"/>
      <c r="H17" s="133"/>
      <c r="I17" s="133"/>
      <c r="J17" s="133"/>
      <c r="K17" s="133"/>
      <c r="L17" s="133"/>
    </row>
    <row r="18" spans="1:13" ht="63" customHeight="1" x14ac:dyDescent="0.25">
      <c r="A18" s="8"/>
      <c r="B18" s="138" t="s">
        <v>18</v>
      </c>
      <c r="C18" s="133"/>
      <c r="D18" s="133"/>
      <c r="E18" s="133"/>
      <c r="F18" s="133"/>
      <c r="G18" s="133"/>
      <c r="H18" s="133"/>
      <c r="I18" s="133"/>
      <c r="J18" s="133"/>
      <c r="K18" s="133"/>
      <c r="L18" s="133"/>
    </row>
    <row r="19" spans="1:13" ht="63" customHeight="1" x14ac:dyDescent="0.25">
      <c r="A19" s="8"/>
      <c r="B19" s="138" t="s">
        <v>19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</row>
    <row r="20" spans="1:13" ht="45" customHeight="1" x14ac:dyDescent="0.25">
      <c r="A20" s="8"/>
      <c r="B20" s="138" t="s">
        <v>20</v>
      </c>
      <c r="C20" s="133"/>
      <c r="D20" s="133"/>
      <c r="E20" s="133"/>
      <c r="F20" s="133"/>
      <c r="G20" s="133"/>
      <c r="H20" s="133"/>
      <c r="I20" s="133"/>
      <c r="J20" s="133"/>
      <c r="K20" s="133"/>
      <c r="L20" s="133"/>
    </row>
    <row r="21" spans="1:13" ht="19.5" customHeight="1" x14ac:dyDescent="0.25">
      <c r="A21" s="8"/>
      <c r="B21" s="139" t="s">
        <v>21</v>
      </c>
      <c r="C21" s="140"/>
      <c r="D21" s="140"/>
      <c r="E21" s="140"/>
      <c r="F21" s="140"/>
      <c r="G21" s="140"/>
      <c r="H21" s="139" t="s">
        <v>22</v>
      </c>
      <c r="I21" s="140"/>
      <c r="J21" s="140"/>
      <c r="K21" s="140"/>
      <c r="L21" s="140"/>
    </row>
    <row r="22" spans="1:13" x14ac:dyDescent="0.25">
      <c r="A22" s="9"/>
      <c r="B22" s="10" t="s">
        <v>23</v>
      </c>
      <c r="C22" s="157" t="s">
        <v>24</v>
      </c>
      <c r="D22" s="140"/>
      <c r="E22" s="140"/>
      <c r="F22" s="140"/>
      <c r="G22" s="10" t="s">
        <v>25</v>
      </c>
      <c r="H22" s="10" t="s">
        <v>23</v>
      </c>
      <c r="I22" s="157" t="s">
        <v>26</v>
      </c>
      <c r="J22" s="158"/>
      <c r="K22" s="158"/>
      <c r="L22" s="10" t="s">
        <v>27</v>
      </c>
      <c r="M22" s="3"/>
    </row>
    <row r="23" spans="1:13" hidden="1" x14ac:dyDescent="0.25">
      <c r="A23" s="11" t="s">
        <v>28</v>
      </c>
      <c r="B23" s="159" t="s">
        <v>29</v>
      </c>
      <c r="C23" s="159"/>
      <c r="D23" s="159"/>
      <c r="E23" s="159"/>
      <c r="F23" s="159"/>
      <c r="G23" s="12"/>
    </row>
    <row r="24" spans="1:13" ht="30.75" customHeight="1" x14ac:dyDescent="0.25">
      <c r="A24" s="9"/>
      <c r="B24" s="13">
        <v>1</v>
      </c>
      <c r="C24" s="160" t="s">
        <v>30</v>
      </c>
      <c r="D24" s="161"/>
      <c r="E24" s="161"/>
      <c r="F24" s="162"/>
      <c r="G24" s="14">
        <v>1</v>
      </c>
      <c r="H24" s="13" t="s">
        <v>31</v>
      </c>
      <c r="I24" s="163" t="s">
        <v>32</v>
      </c>
      <c r="J24" s="163"/>
      <c r="K24" s="163"/>
      <c r="L24" s="14">
        <v>0.05</v>
      </c>
    </row>
    <row r="25" spans="1:13" ht="32.25" customHeight="1" x14ac:dyDescent="0.25">
      <c r="A25" s="9"/>
      <c r="B25" s="13">
        <v>2</v>
      </c>
      <c r="C25" s="160" t="s">
        <v>33</v>
      </c>
      <c r="D25" s="161"/>
      <c r="E25" s="161"/>
      <c r="F25" s="162"/>
      <c r="G25" s="14">
        <v>1.5</v>
      </c>
      <c r="H25" s="13" t="s">
        <v>34</v>
      </c>
      <c r="I25" s="163" t="s">
        <v>35</v>
      </c>
      <c r="J25" s="163"/>
      <c r="K25" s="163"/>
      <c r="L25" s="14">
        <v>0.2</v>
      </c>
    </row>
    <row r="26" spans="1:13" ht="47.25" customHeight="1" x14ac:dyDescent="0.25">
      <c r="A26" s="9"/>
      <c r="B26" s="13">
        <v>3</v>
      </c>
      <c r="C26" s="160" t="s">
        <v>36</v>
      </c>
      <c r="D26" s="161"/>
      <c r="E26" s="161"/>
      <c r="F26" s="162"/>
      <c r="G26" s="15" t="s">
        <v>37</v>
      </c>
      <c r="H26" s="13" t="s">
        <v>38</v>
      </c>
      <c r="I26" s="163" t="s">
        <v>39</v>
      </c>
      <c r="J26" s="163"/>
      <c r="K26" s="163"/>
      <c r="L26" s="14">
        <v>0.3</v>
      </c>
    </row>
    <row r="27" spans="1:13" ht="47.25" customHeight="1" x14ac:dyDescent="0.25">
      <c r="A27" s="9"/>
      <c r="B27" s="16"/>
      <c r="C27" s="17"/>
      <c r="D27" s="17"/>
      <c r="E27" s="17"/>
      <c r="F27" s="17"/>
      <c r="G27" s="18"/>
      <c r="H27" s="13" t="s">
        <v>40</v>
      </c>
      <c r="I27" s="164" t="s">
        <v>41</v>
      </c>
      <c r="J27" s="164"/>
      <c r="K27" s="164"/>
      <c r="L27" s="14">
        <v>0.1</v>
      </c>
    </row>
    <row r="28" spans="1:13" ht="47.25" customHeight="1" x14ac:dyDescent="0.25">
      <c r="A28" s="9"/>
      <c r="B28" s="19"/>
      <c r="C28" s="17"/>
      <c r="D28" s="17"/>
      <c r="E28" s="17"/>
      <c r="F28" s="17"/>
      <c r="G28" s="18"/>
      <c r="H28" s="20" t="s">
        <v>42</v>
      </c>
      <c r="I28" s="165" t="s">
        <v>43</v>
      </c>
      <c r="J28" s="165"/>
      <c r="K28" s="165"/>
      <c r="L28" s="21">
        <v>0.05</v>
      </c>
    </row>
    <row r="29" spans="1:13" ht="28.5" customHeight="1" x14ac:dyDescent="0.25">
      <c r="A29" s="22"/>
      <c r="B29" s="23"/>
      <c r="C29" s="24"/>
      <c r="D29" s="24"/>
      <c r="E29" s="24"/>
      <c r="F29" s="24"/>
      <c r="G29" s="24"/>
      <c r="H29" s="166" t="s">
        <v>44</v>
      </c>
      <c r="I29" s="167"/>
      <c r="J29" s="167"/>
      <c r="K29" s="167"/>
      <c r="L29" s="168"/>
    </row>
    <row r="30" spans="1:13" ht="63" customHeight="1" x14ac:dyDescent="0.25">
      <c r="A30" s="155" t="s">
        <v>45</v>
      </c>
      <c r="B30" s="156"/>
      <c r="C30" s="133"/>
      <c r="D30" s="133"/>
      <c r="E30" s="133"/>
      <c r="F30" s="133"/>
      <c r="G30" s="133"/>
      <c r="H30" s="133"/>
      <c r="I30" s="133"/>
      <c r="J30" s="133"/>
      <c r="K30" s="133"/>
      <c r="L30" s="133"/>
    </row>
    <row r="31" spans="1:13" ht="179.25" customHeight="1" x14ac:dyDescent="0.25">
      <c r="A31" s="133"/>
      <c r="B31" s="132" t="s">
        <v>46</v>
      </c>
      <c r="C31" s="133"/>
      <c r="D31" s="133"/>
      <c r="E31" s="133"/>
      <c r="F31" s="133"/>
      <c r="G31" s="133"/>
      <c r="H31" s="133"/>
      <c r="I31" s="133"/>
      <c r="J31" s="133"/>
      <c r="K31" s="133"/>
      <c r="L31" s="133"/>
    </row>
    <row r="32" spans="1:13" ht="60" customHeight="1" x14ac:dyDescent="0.25">
      <c r="A32" s="130" t="s">
        <v>47</v>
      </c>
      <c r="B32" s="132"/>
      <c r="C32" s="133"/>
      <c r="D32" s="133"/>
      <c r="E32" s="133"/>
      <c r="F32" s="133"/>
      <c r="G32" s="133"/>
      <c r="H32" s="133"/>
      <c r="I32" s="133"/>
      <c r="J32" s="133"/>
      <c r="K32" s="133"/>
      <c r="L32" s="133"/>
    </row>
    <row r="33" spans="1:12" ht="48.75" customHeight="1" x14ac:dyDescent="0.25">
      <c r="A33" s="131"/>
      <c r="B33" s="132" t="s">
        <v>48</v>
      </c>
      <c r="C33" s="133"/>
      <c r="D33" s="133"/>
      <c r="E33" s="133"/>
      <c r="F33" s="133"/>
      <c r="G33" s="133"/>
      <c r="H33" s="133"/>
      <c r="I33" s="133"/>
      <c r="J33" s="133"/>
      <c r="K33" s="133"/>
      <c r="L33" s="133"/>
    </row>
    <row r="34" spans="1:12" ht="18.75" x14ac:dyDescent="0.3">
      <c r="A34" s="134" t="s">
        <v>110</v>
      </c>
      <c r="B34" s="134"/>
      <c r="C34" s="134"/>
      <c r="D34" s="134"/>
      <c r="E34" s="134"/>
      <c r="F34" s="134"/>
      <c r="G34" s="134"/>
      <c r="H34" s="134"/>
      <c r="I34" s="134"/>
      <c r="J34" s="134"/>
      <c r="K34" s="25"/>
      <c r="L34" s="25"/>
    </row>
    <row r="35" spans="1:12" ht="45.95" customHeight="1" x14ac:dyDescent="0.25">
      <c r="A35" s="135" t="s">
        <v>49</v>
      </c>
      <c r="B35" s="136"/>
      <c r="C35" s="136"/>
      <c r="D35" s="136"/>
      <c r="E35" s="136"/>
      <c r="F35" s="136"/>
      <c r="G35" s="136"/>
      <c r="H35" s="136"/>
      <c r="I35" s="13" t="s">
        <v>50</v>
      </c>
      <c r="J35" s="26" t="s">
        <v>137</v>
      </c>
    </row>
    <row r="36" spans="1:12" ht="16.5" customHeight="1" x14ac:dyDescent="0.25">
      <c r="A36" s="111" t="s">
        <v>51</v>
      </c>
      <c r="B36" s="124"/>
      <c r="C36" s="124"/>
      <c r="D36" s="124"/>
      <c r="E36" s="124"/>
      <c r="F36" s="124"/>
      <c r="G36" s="124"/>
      <c r="H36" s="124"/>
      <c r="I36" s="14" t="s">
        <v>52</v>
      </c>
      <c r="J36" s="27">
        <v>28750</v>
      </c>
    </row>
    <row r="37" spans="1:12" ht="16.5" customHeight="1" x14ac:dyDescent="0.25">
      <c r="A37" s="111" t="s">
        <v>53</v>
      </c>
      <c r="B37" s="124"/>
      <c r="C37" s="124"/>
      <c r="D37" s="124"/>
      <c r="E37" s="124"/>
      <c r="F37" s="124"/>
      <c r="G37" s="124"/>
      <c r="H37" s="124"/>
      <c r="I37" s="14" t="s">
        <v>54</v>
      </c>
      <c r="J37" s="27">
        <v>1</v>
      </c>
    </row>
    <row r="38" spans="1:12" ht="16.5" customHeight="1" x14ac:dyDescent="0.25">
      <c r="A38" s="137" t="s">
        <v>55</v>
      </c>
      <c r="B38" s="124"/>
      <c r="C38" s="124"/>
      <c r="D38" s="124"/>
      <c r="E38" s="124"/>
      <c r="F38" s="124"/>
      <c r="G38" s="124"/>
      <c r="H38" s="124"/>
      <c r="I38" s="14" t="s">
        <v>56</v>
      </c>
      <c r="J38" s="27">
        <v>164.33</v>
      </c>
    </row>
    <row r="39" spans="1:12" ht="16.5" customHeight="1" x14ac:dyDescent="0.25">
      <c r="A39" s="137" t="s">
        <v>57</v>
      </c>
      <c r="B39" s="124"/>
      <c r="C39" s="124"/>
      <c r="D39" s="124"/>
      <c r="E39" s="124"/>
      <c r="F39" s="124"/>
      <c r="G39" s="124"/>
      <c r="H39" s="124"/>
      <c r="I39" s="14" t="s">
        <v>58</v>
      </c>
      <c r="J39" s="27">
        <v>174.95</v>
      </c>
    </row>
    <row r="40" spans="1:12" ht="16.5" customHeight="1" x14ac:dyDescent="0.25">
      <c r="A40" s="111" t="s">
        <v>59</v>
      </c>
      <c r="B40" s="124"/>
      <c r="C40" s="124"/>
      <c r="D40" s="124"/>
      <c r="E40" s="124"/>
      <c r="F40" s="124"/>
      <c r="G40" s="124"/>
      <c r="H40" s="124"/>
      <c r="I40" s="14" t="s">
        <v>54</v>
      </c>
      <c r="J40" s="27">
        <v>30.2</v>
      </c>
    </row>
    <row r="41" spans="1:12" ht="16.5" customHeight="1" x14ac:dyDescent="0.25">
      <c r="A41" s="111" t="s">
        <v>60</v>
      </c>
      <c r="B41" s="124"/>
      <c r="C41" s="124"/>
      <c r="D41" s="124"/>
      <c r="E41" s="124"/>
      <c r="F41" s="124"/>
      <c r="G41" s="124"/>
      <c r="H41" s="124"/>
      <c r="I41" s="14" t="s">
        <v>54</v>
      </c>
      <c r="J41" s="27">
        <v>22</v>
      </c>
    </row>
    <row r="42" spans="1:12" ht="16.5" customHeight="1" x14ac:dyDescent="0.25">
      <c r="A42" s="111" t="s">
        <v>61</v>
      </c>
      <c r="B42" s="124"/>
      <c r="C42" s="124"/>
      <c r="D42" s="124"/>
      <c r="E42" s="124"/>
      <c r="F42" s="124"/>
      <c r="G42" s="124"/>
      <c r="H42" s="124"/>
      <c r="I42" s="14" t="s">
        <v>54</v>
      </c>
      <c r="J42" s="27">
        <v>20</v>
      </c>
    </row>
    <row r="43" spans="1:12" ht="16.5" customHeight="1" x14ac:dyDescent="0.25">
      <c r="A43" s="111" t="s">
        <v>62</v>
      </c>
      <c r="B43" s="124"/>
      <c r="C43" s="124"/>
      <c r="D43" s="124"/>
      <c r="E43" s="124"/>
      <c r="F43" s="124"/>
      <c r="G43" s="124"/>
      <c r="H43" s="124"/>
      <c r="I43" s="14" t="s">
        <v>54</v>
      </c>
      <c r="J43" s="27">
        <v>5</v>
      </c>
    </row>
    <row r="44" spans="1:12" ht="15.75" customHeight="1" x14ac:dyDescent="0.25">
      <c r="A44" s="111" t="s">
        <v>63</v>
      </c>
      <c r="B44" s="112"/>
      <c r="C44" s="112"/>
      <c r="D44" s="112"/>
      <c r="E44" s="112"/>
      <c r="F44" s="112"/>
      <c r="G44" s="112"/>
      <c r="H44" s="113"/>
      <c r="I44" s="14" t="s">
        <v>54</v>
      </c>
      <c r="J44" s="27">
        <v>100</v>
      </c>
    </row>
    <row r="45" spans="1:12" ht="15" customHeight="1" x14ac:dyDescent="0.25">
      <c r="A45" s="111" t="s">
        <v>64</v>
      </c>
      <c r="B45" s="124"/>
      <c r="C45" s="124"/>
      <c r="D45" s="124"/>
      <c r="E45" s="124"/>
      <c r="F45" s="124"/>
      <c r="G45" s="124"/>
      <c r="H45" s="124"/>
      <c r="I45" s="14" t="s">
        <v>54</v>
      </c>
      <c r="J45" s="27">
        <v>20</v>
      </c>
    </row>
    <row r="46" spans="1:12" ht="15" customHeight="1" x14ac:dyDescent="0.25">
      <c r="A46" s="111" t="s">
        <v>65</v>
      </c>
      <c r="B46" s="124"/>
      <c r="C46" s="124"/>
      <c r="D46" s="124"/>
      <c r="E46" s="124"/>
      <c r="F46" s="124"/>
      <c r="G46" s="124"/>
      <c r="H46" s="124"/>
      <c r="I46" s="14" t="s">
        <v>54</v>
      </c>
      <c r="J46" s="27">
        <v>100</v>
      </c>
      <c r="K46" s="28"/>
      <c r="L46" s="28"/>
    </row>
    <row r="47" spans="1:12" ht="18.75" customHeight="1" x14ac:dyDescent="0.3">
      <c r="A47" s="114" t="s">
        <v>111</v>
      </c>
      <c r="B47" s="114"/>
      <c r="C47" s="114"/>
      <c r="D47" s="114"/>
      <c r="E47" s="114"/>
      <c r="F47" s="114"/>
      <c r="G47" s="114"/>
      <c r="H47" s="114"/>
      <c r="I47" s="114"/>
      <c r="J47" s="114"/>
      <c r="K47" s="30"/>
      <c r="L47" s="30"/>
    </row>
    <row r="48" spans="1:12" ht="18.75" customHeight="1" x14ac:dyDescent="0.25">
      <c r="A48" s="129" t="s">
        <v>108</v>
      </c>
      <c r="B48" s="129"/>
      <c r="C48" s="129"/>
      <c r="D48" s="129"/>
      <c r="E48" s="129"/>
      <c r="F48" s="129"/>
      <c r="G48" s="129"/>
      <c r="H48" s="129"/>
      <c r="I48" s="129"/>
      <c r="J48" s="129"/>
    </row>
    <row r="49" spans="1:10" ht="18.75" customHeight="1" x14ac:dyDescent="0.25">
      <c r="A49" s="111" t="s">
        <v>66</v>
      </c>
      <c r="B49" s="124"/>
      <c r="C49" s="124"/>
      <c r="D49" s="124"/>
      <c r="E49" s="124"/>
      <c r="F49" s="124"/>
      <c r="G49" s="124"/>
      <c r="H49" s="124"/>
      <c r="I49" s="14" t="s">
        <v>67</v>
      </c>
      <c r="J49" s="31">
        <v>1</v>
      </c>
    </row>
    <row r="50" spans="1:10" ht="18.75" customHeight="1" x14ac:dyDescent="0.25">
      <c r="A50" s="111" t="s">
        <v>68</v>
      </c>
      <c r="B50" s="124"/>
      <c r="C50" s="124"/>
      <c r="D50" s="124"/>
      <c r="E50" s="124"/>
      <c r="F50" s="124"/>
      <c r="G50" s="124"/>
      <c r="H50" s="124"/>
      <c r="I50" s="14" t="s">
        <v>69</v>
      </c>
      <c r="J50" s="31">
        <v>30</v>
      </c>
    </row>
    <row r="51" spans="1:10" ht="18.75" customHeight="1" x14ac:dyDescent="0.25">
      <c r="A51" s="111" t="s">
        <v>70</v>
      </c>
      <c r="B51" s="124"/>
      <c r="C51" s="124"/>
      <c r="D51" s="124"/>
      <c r="E51" s="124"/>
      <c r="F51" s="124"/>
      <c r="G51" s="124"/>
      <c r="H51" s="124"/>
      <c r="I51" s="14" t="s">
        <v>69</v>
      </c>
      <c r="J51" s="31">
        <v>0</v>
      </c>
    </row>
    <row r="52" spans="1:10" ht="18.75" customHeight="1" x14ac:dyDescent="0.25">
      <c r="A52" s="111" t="s">
        <v>71</v>
      </c>
      <c r="B52" s="124"/>
      <c r="C52" s="124"/>
      <c r="D52" s="124"/>
      <c r="E52" s="124"/>
      <c r="F52" s="124"/>
      <c r="G52" s="124"/>
      <c r="H52" s="124"/>
      <c r="I52" s="14" t="s">
        <v>69</v>
      </c>
      <c r="J52" s="31">
        <v>0</v>
      </c>
    </row>
    <row r="53" spans="1:10" ht="18.75" customHeight="1" x14ac:dyDescent="0.25">
      <c r="A53" s="111" t="s">
        <v>72</v>
      </c>
      <c r="B53" s="124"/>
      <c r="C53" s="124"/>
      <c r="D53" s="124"/>
      <c r="E53" s="124"/>
      <c r="F53" s="124"/>
      <c r="G53" s="124"/>
      <c r="H53" s="124"/>
      <c r="I53" s="14" t="s">
        <v>69</v>
      </c>
      <c r="J53" s="31">
        <v>0</v>
      </c>
    </row>
    <row r="54" spans="1:10" ht="18.75" customHeight="1" x14ac:dyDescent="0.25">
      <c r="A54" s="111" t="s">
        <v>73</v>
      </c>
      <c r="B54" s="124"/>
      <c r="C54" s="124"/>
      <c r="D54" s="124"/>
      <c r="E54" s="124"/>
      <c r="F54" s="124"/>
      <c r="G54" s="124"/>
      <c r="H54" s="124"/>
      <c r="I54" s="14" t="s">
        <v>56</v>
      </c>
      <c r="J54" s="31">
        <v>24</v>
      </c>
    </row>
    <row r="55" spans="1:10" ht="18.75" customHeight="1" x14ac:dyDescent="0.25">
      <c r="A55" s="111" t="s">
        <v>74</v>
      </c>
      <c r="B55" s="124"/>
      <c r="C55" s="124"/>
      <c r="D55" s="124"/>
      <c r="E55" s="124"/>
      <c r="F55" s="124"/>
      <c r="G55" s="124"/>
      <c r="H55" s="124"/>
      <c r="I55" s="14" t="s">
        <v>56</v>
      </c>
      <c r="J55" s="31">
        <v>720</v>
      </c>
    </row>
    <row r="56" spans="1:10" ht="18.75" customHeight="1" x14ac:dyDescent="0.25">
      <c r="A56" s="111" t="s">
        <v>75</v>
      </c>
      <c r="B56" s="124"/>
      <c r="C56" s="124"/>
      <c r="D56" s="124"/>
      <c r="E56" s="124"/>
      <c r="F56" s="124"/>
      <c r="G56" s="124"/>
      <c r="H56" s="124"/>
      <c r="I56" s="14" t="s">
        <v>56</v>
      </c>
      <c r="J56" s="31">
        <v>480</v>
      </c>
    </row>
    <row r="57" spans="1:10" ht="18.75" customHeight="1" x14ac:dyDescent="0.25">
      <c r="A57" s="111" t="s">
        <v>76</v>
      </c>
      <c r="B57" s="124"/>
      <c r="C57" s="124"/>
      <c r="D57" s="124"/>
      <c r="E57" s="124"/>
      <c r="F57" s="124"/>
      <c r="G57" s="124"/>
      <c r="H57" s="124"/>
      <c r="I57" s="14" t="s">
        <v>56</v>
      </c>
      <c r="J57" s="31">
        <v>240</v>
      </c>
    </row>
    <row r="58" spans="1:10" ht="18.75" customHeight="1" x14ac:dyDescent="0.25">
      <c r="A58" s="111" t="s">
        <v>77</v>
      </c>
      <c r="B58" s="124"/>
      <c r="C58" s="124"/>
      <c r="D58" s="124"/>
      <c r="E58" s="124"/>
      <c r="F58" s="124"/>
      <c r="G58" s="124"/>
      <c r="H58" s="124"/>
      <c r="I58" s="14" t="s">
        <v>78</v>
      </c>
      <c r="J58" s="31">
        <v>0</v>
      </c>
    </row>
    <row r="59" spans="1:10" ht="18.75" customHeight="1" x14ac:dyDescent="0.25">
      <c r="A59" s="111" t="s">
        <v>79</v>
      </c>
      <c r="B59" s="124"/>
      <c r="C59" s="124"/>
      <c r="D59" s="124"/>
      <c r="E59" s="124"/>
      <c r="F59" s="124"/>
      <c r="G59" s="124"/>
      <c r="H59" s="124"/>
      <c r="I59" s="14" t="s">
        <v>58</v>
      </c>
      <c r="J59" s="31">
        <v>302.69</v>
      </c>
    </row>
    <row r="60" spans="1:10" ht="18.75" customHeight="1" x14ac:dyDescent="0.25">
      <c r="A60" s="111" t="s">
        <v>80</v>
      </c>
      <c r="B60" s="124"/>
      <c r="C60" s="124"/>
      <c r="D60" s="124"/>
      <c r="E60" s="124"/>
      <c r="F60" s="124"/>
      <c r="G60" s="124"/>
      <c r="H60" s="124"/>
      <c r="I60" s="14" t="s">
        <v>58</v>
      </c>
      <c r="J60" s="31">
        <v>11.66</v>
      </c>
    </row>
    <row r="61" spans="1:10" ht="18.75" customHeight="1" x14ac:dyDescent="0.25">
      <c r="A61" s="111" t="s">
        <v>81</v>
      </c>
      <c r="B61" s="124"/>
      <c r="C61" s="124"/>
      <c r="D61" s="124"/>
      <c r="E61" s="124"/>
      <c r="F61" s="124"/>
      <c r="G61" s="124"/>
      <c r="H61" s="124"/>
      <c r="I61" s="14" t="s">
        <v>58</v>
      </c>
      <c r="J61" s="31">
        <v>0</v>
      </c>
    </row>
    <row r="62" spans="1:10" ht="18.75" customHeight="1" x14ac:dyDescent="0.25">
      <c r="A62" s="111" t="s">
        <v>82</v>
      </c>
      <c r="B62" s="124"/>
      <c r="C62" s="124"/>
      <c r="D62" s="124"/>
      <c r="E62" s="124"/>
      <c r="F62" s="124"/>
      <c r="G62" s="124"/>
      <c r="H62" s="124"/>
      <c r="I62" s="14" t="s">
        <v>58</v>
      </c>
      <c r="J62" s="31">
        <v>0</v>
      </c>
    </row>
    <row r="63" spans="1:10" ht="18.75" customHeight="1" x14ac:dyDescent="0.25">
      <c r="A63" s="111" t="s">
        <v>83</v>
      </c>
      <c r="B63" s="124"/>
      <c r="C63" s="124"/>
      <c r="D63" s="124"/>
      <c r="E63" s="124"/>
      <c r="F63" s="124"/>
      <c r="G63" s="124"/>
      <c r="H63" s="124"/>
      <c r="I63" s="14" t="s">
        <v>58</v>
      </c>
      <c r="J63" s="31">
        <v>15.55</v>
      </c>
    </row>
    <row r="64" spans="1:10" ht="18.75" customHeight="1" x14ac:dyDescent="0.25">
      <c r="A64" s="111" t="s">
        <v>84</v>
      </c>
      <c r="B64" s="124"/>
      <c r="C64" s="124"/>
      <c r="D64" s="124"/>
      <c r="E64" s="124"/>
      <c r="F64" s="124"/>
      <c r="G64" s="124"/>
      <c r="H64" s="124"/>
      <c r="I64" s="14" t="s">
        <v>58</v>
      </c>
      <c r="J64" s="31">
        <v>61.05</v>
      </c>
    </row>
    <row r="65" spans="1:12" ht="18.75" customHeight="1" x14ac:dyDescent="0.25">
      <c r="A65" s="111" t="s">
        <v>85</v>
      </c>
      <c r="B65" s="124"/>
      <c r="C65" s="124"/>
      <c r="D65" s="124"/>
      <c r="E65" s="124"/>
      <c r="F65" s="124"/>
      <c r="G65" s="124"/>
      <c r="H65" s="124"/>
      <c r="I65" s="14"/>
      <c r="J65" s="31">
        <v>1.1499999999999999</v>
      </c>
    </row>
    <row r="66" spans="1:12" ht="18.75" customHeight="1" x14ac:dyDescent="0.25">
      <c r="A66" s="111" t="s">
        <v>86</v>
      </c>
      <c r="B66" s="124"/>
      <c r="C66" s="124"/>
      <c r="D66" s="124"/>
      <c r="E66" s="124"/>
      <c r="F66" s="124"/>
      <c r="G66" s="124"/>
      <c r="H66" s="124"/>
      <c r="I66" s="14"/>
      <c r="J66" s="31">
        <v>1</v>
      </c>
    </row>
    <row r="67" spans="1:12" ht="18.75" customHeight="1" x14ac:dyDescent="0.25">
      <c r="A67" s="111" t="s">
        <v>87</v>
      </c>
      <c r="B67" s="124"/>
      <c r="C67" s="124"/>
      <c r="D67" s="124"/>
      <c r="E67" s="124"/>
      <c r="F67" s="124"/>
      <c r="G67" s="124"/>
      <c r="H67" s="124"/>
      <c r="I67" s="14"/>
      <c r="J67" s="31"/>
    </row>
    <row r="68" spans="1:12" ht="18.75" customHeight="1" x14ac:dyDescent="0.25">
      <c r="A68" s="111" t="s">
        <v>88</v>
      </c>
      <c r="B68" s="124"/>
      <c r="C68" s="124"/>
      <c r="D68" s="124"/>
      <c r="E68" s="124"/>
      <c r="F68" s="124"/>
      <c r="G68" s="124"/>
      <c r="H68" s="125"/>
      <c r="I68" s="14"/>
      <c r="J68" s="31">
        <v>0.05</v>
      </c>
    </row>
    <row r="69" spans="1:12" ht="18.75" customHeight="1" x14ac:dyDescent="0.25">
      <c r="A69" s="111" t="s">
        <v>89</v>
      </c>
      <c r="B69" s="124"/>
      <c r="C69" s="124"/>
      <c r="D69" s="124"/>
      <c r="E69" s="124"/>
      <c r="F69" s="124"/>
      <c r="G69" s="124"/>
      <c r="H69" s="125"/>
      <c r="I69" s="14"/>
      <c r="J69" s="31">
        <v>0</v>
      </c>
    </row>
    <row r="70" spans="1:12" ht="18.75" customHeight="1" x14ac:dyDescent="0.25">
      <c r="A70" s="111" t="s">
        <v>90</v>
      </c>
      <c r="B70" s="124"/>
      <c r="C70" s="124"/>
      <c r="D70" s="124"/>
      <c r="E70" s="124"/>
      <c r="F70" s="124"/>
      <c r="G70" s="124"/>
      <c r="H70" s="125"/>
      <c r="I70" s="14"/>
      <c r="J70" s="31">
        <v>0</v>
      </c>
    </row>
    <row r="71" spans="1:12" ht="18.75" customHeight="1" x14ac:dyDescent="0.25">
      <c r="A71" s="111" t="s">
        <v>91</v>
      </c>
      <c r="B71" s="124"/>
      <c r="C71" s="124"/>
      <c r="D71" s="124"/>
      <c r="E71" s="124"/>
      <c r="F71" s="124"/>
      <c r="G71" s="124"/>
      <c r="H71" s="125"/>
      <c r="I71" s="14"/>
      <c r="J71" s="31">
        <v>0.1</v>
      </c>
    </row>
    <row r="72" spans="1:12" ht="18.75" customHeight="1" x14ac:dyDescent="0.25">
      <c r="A72" s="111" t="s">
        <v>92</v>
      </c>
      <c r="B72" s="124"/>
      <c r="C72" s="124"/>
      <c r="D72" s="124"/>
      <c r="E72" s="124"/>
      <c r="F72" s="124"/>
      <c r="G72" s="124"/>
      <c r="H72" s="125"/>
      <c r="I72" s="14"/>
      <c r="J72" s="31">
        <v>0</v>
      </c>
    </row>
    <row r="73" spans="1:12" ht="18.75" customHeight="1" x14ac:dyDescent="0.25">
      <c r="A73" s="126" t="s">
        <v>93</v>
      </c>
      <c r="B73" s="127"/>
      <c r="C73" s="127"/>
      <c r="D73" s="127"/>
      <c r="E73" s="127"/>
      <c r="F73" s="127"/>
      <c r="G73" s="127"/>
      <c r="H73" s="128"/>
      <c r="I73" s="14" t="s">
        <v>52</v>
      </c>
      <c r="J73" s="31">
        <v>217936.8</v>
      </c>
    </row>
    <row r="74" spans="1:12" ht="18.75" customHeight="1" x14ac:dyDescent="0.25">
      <c r="A74" s="111" t="s">
        <v>94</v>
      </c>
      <c r="B74" s="112"/>
      <c r="C74" s="112"/>
      <c r="D74" s="112"/>
      <c r="E74" s="112"/>
      <c r="F74" s="112"/>
      <c r="G74" s="112"/>
      <c r="H74" s="113"/>
      <c r="I74" s="14" t="s">
        <v>52</v>
      </c>
      <c r="J74" s="31">
        <v>43587.360000000001</v>
      </c>
      <c r="K74" s="32"/>
      <c r="L74" s="32"/>
    </row>
    <row r="75" spans="1:12" ht="18.75" customHeight="1" x14ac:dyDescent="0.25">
      <c r="A75" s="111" t="s">
        <v>95</v>
      </c>
      <c r="B75" s="112"/>
      <c r="C75" s="112"/>
      <c r="D75" s="112"/>
      <c r="E75" s="112"/>
      <c r="F75" s="112"/>
      <c r="G75" s="112"/>
      <c r="H75" s="113"/>
      <c r="I75" s="14" t="s">
        <v>52</v>
      </c>
      <c r="J75" s="31">
        <v>13076.21</v>
      </c>
    </row>
    <row r="76" spans="1:12" ht="18.75" customHeight="1" x14ac:dyDescent="0.25">
      <c r="A76" s="112" t="s">
        <v>96</v>
      </c>
      <c r="B76" s="112"/>
      <c r="C76" s="112"/>
      <c r="D76" s="112"/>
      <c r="E76" s="112"/>
      <c r="F76" s="112"/>
      <c r="G76" s="112"/>
      <c r="H76" s="112"/>
      <c r="I76" s="29"/>
      <c r="J76" s="32"/>
    </row>
    <row r="77" spans="1:12" ht="18.75" customHeight="1" x14ac:dyDescent="0.25">
      <c r="A77" s="111" t="s">
        <v>97</v>
      </c>
      <c r="B77" s="112"/>
      <c r="C77" s="112"/>
      <c r="D77" s="112"/>
      <c r="E77" s="112"/>
      <c r="F77" s="112"/>
      <c r="G77" s="112"/>
      <c r="H77" s="113"/>
      <c r="I77" s="33" t="s">
        <v>52</v>
      </c>
      <c r="J77" s="31">
        <v>0</v>
      </c>
    </row>
    <row r="78" spans="1:12" ht="18.75" customHeight="1" x14ac:dyDescent="0.25">
      <c r="A78" s="112" t="s">
        <v>98</v>
      </c>
      <c r="B78" s="112"/>
      <c r="C78" s="112"/>
      <c r="D78" s="112"/>
      <c r="E78" s="112"/>
      <c r="F78" s="112"/>
      <c r="G78" s="112"/>
      <c r="H78" s="113"/>
      <c r="I78" s="33" t="s">
        <v>52</v>
      </c>
      <c r="J78" s="31">
        <v>0</v>
      </c>
    </row>
    <row r="79" spans="1:12" ht="18.75" customHeight="1" x14ac:dyDescent="0.25">
      <c r="A79" s="111" t="s">
        <v>99</v>
      </c>
      <c r="B79" s="112"/>
      <c r="C79" s="112"/>
      <c r="D79" s="112"/>
      <c r="E79" s="112"/>
      <c r="F79" s="112"/>
      <c r="G79" s="112"/>
      <c r="H79" s="113"/>
      <c r="I79" s="21" t="s">
        <v>52</v>
      </c>
      <c r="J79" s="31">
        <v>274600.37</v>
      </c>
      <c r="K79" s="32"/>
      <c r="L79" s="32"/>
    </row>
    <row r="80" spans="1:12" ht="18.75" customHeight="1" x14ac:dyDescent="0.3">
      <c r="A80" s="111" t="s">
        <v>100</v>
      </c>
      <c r="B80" s="112"/>
      <c r="C80" s="112"/>
      <c r="D80" s="112"/>
      <c r="E80" s="112"/>
      <c r="F80" s="112"/>
      <c r="G80" s="112"/>
      <c r="H80" s="113"/>
      <c r="I80" s="14" t="s">
        <v>52</v>
      </c>
      <c r="J80" s="31">
        <v>60412.08</v>
      </c>
      <c r="K80" s="25"/>
      <c r="L80" s="25"/>
    </row>
    <row r="81" spans="1:19" ht="18.75" customHeight="1" x14ac:dyDescent="0.3">
      <c r="A81" s="114" t="s">
        <v>113</v>
      </c>
      <c r="B81" s="114"/>
      <c r="C81" s="114"/>
      <c r="D81" s="114"/>
      <c r="E81" s="114"/>
      <c r="F81" s="114"/>
      <c r="G81" s="114"/>
      <c r="H81" s="114"/>
      <c r="I81" s="114"/>
      <c r="J81" s="114"/>
    </row>
    <row r="82" spans="1:19" ht="18.75" customHeight="1" x14ac:dyDescent="0.3">
      <c r="A82" s="35" t="s">
        <v>108</v>
      </c>
      <c r="B82" s="34"/>
      <c r="C82" s="34"/>
      <c r="D82" s="34"/>
      <c r="E82" s="34"/>
      <c r="F82" s="34"/>
      <c r="G82" s="34"/>
      <c r="H82" s="34"/>
      <c r="I82" s="34"/>
      <c r="J82" s="34"/>
    </row>
    <row r="83" spans="1:19" ht="18.75" customHeight="1" x14ac:dyDescent="0.25">
      <c r="A83" s="115" t="s">
        <v>101</v>
      </c>
      <c r="B83" s="116"/>
      <c r="C83" s="116"/>
      <c r="D83" s="116"/>
      <c r="E83" s="116"/>
      <c r="F83" s="116"/>
      <c r="G83" s="116"/>
      <c r="H83" s="117"/>
      <c r="I83" s="14" t="s">
        <v>58</v>
      </c>
      <c r="J83" s="36">
        <v>465.3</v>
      </c>
    </row>
    <row r="84" spans="1:19" ht="18.75" customHeight="1" x14ac:dyDescent="0.25">
      <c r="A84" s="115" t="s">
        <v>102</v>
      </c>
      <c r="B84" s="116"/>
      <c r="C84" s="116"/>
      <c r="D84" s="116"/>
      <c r="E84" s="116"/>
      <c r="F84" s="116"/>
      <c r="G84" s="116"/>
      <c r="H84" s="117"/>
      <c r="I84" s="14" t="s">
        <v>7</v>
      </c>
      <c r="J84" s="36">
        <v>720</v>
      </c>
    </row>
    <row r="85" spans="1:19" ht="18.75" customHeight="1" x14ac:dyDescent="0.3">
      <c r="A85" s="118" t="s">
        <v>103</v>
      </c>
      <c r="B85" s="119"/>
      <c r="C85" s="119"/>
      <c r="D85" s="119"/>
      <c r="E85" s="119"/>
      <c r="F85" s="119"/>
      <c r="G85" s="119"/>
      <c r="H85" s="120"/>
      <c r="I85" s="14" t="s">
        <v>52</v>
      </c>
      <c r="J85" s="36">
        <v>335016</v>
      </c>
      <c r="K85" s="34"/>
      <c r="L85" s="32"/>
    </row>
    <row r="86" spans="1:19" ht="18.75" customHeight="1" x14ac:dyDescent="0.3">
      <c r="A86" s="35" t="s">
        <v>112</v>
      </c>
      <c r="B86" s="34"/>
      <c r="C86" s="34"/>
      <c r="D86" s="34"/>
      <c r="E86" s="34"/>
      <c r="F86" s="34"/>
      <c r="G86" s="34"/>
      <c r="H86" s="34"/>
      <c r="I86" s="29"/>
      <c r="J86" s="32"/>
    </row>
    <row r="87" spans="1:19" ht="18.75" customHeight="1" x14ac:dyDescent="0.25">
      <c r="A87" s="111" t="s">
        <v>104</v>
      </c>
      <c r="B87" s="112"/>
      <c r="C87" s="112"/>
      <c r="D87" s="112"/>
      <c r="E87" s="112"/>
      <c r="F87" s="112"/>
      <c r="G87" s="112"/>
      <c r="H87" s="113"/>
      <c r="I87" s="33" t="s">
        <v>52</v>
      </c>
      <c r="J87" s="31">
        <v>0</v>
      </c>
    </row>
    <row r="88" spans="1:19" ht="18.75" customHeight="1" x14ac:dyDescent="0.25">
      <c r="A88" s="112" t="s">
        <v>105</v>
      </c>
      <c r="B88" s="112"/>
      <c r="C88" s="112"/>
      <c r="D88" s="112"/>
      <c r="E88" s="112"/>
      <c r="F88" s="112"/>
      <c r="G88" s="112"/>
      <c r="H88" s="113"/>
      <c r="I88" s="33" t="s">
        <v>52</v>
      </c>
      <c r="J88" s="31">
        <v>0</v>
      </c>
      <c r="L88" s="37"/>
      <c r="M88" s="37"/>
      <c r="N88" s="37"/>
      <c r="O88" s="37"/>
      <c r="P88" s="37"/>
      <c r="Q88" s="37"/>
    </row>
    <row r="89" spans="1:19" ht="18.75" customHeight="1" x14ac:dyDescent="0.3">
      <c r="A89" s="121" t="s">
        <v>106</v>
      </c>
      <c r="B89" s="122"/>
      <c r="C89" s="122"/>
      <c r="D89" s="122"/>
      <c r="E89" s="122"/>
      <c r="F89" s="122"/>
      <c r="G89" s="122"/>
      <c r="H89" s="122"/>
      <c r="I89" s="122"/>
      <c r="J89" s="123"/>
      <c r="K89" s="38"/>
      <c r="M89" s="38"/>
      <c r="N89" s="38"/>
      <c r="O89" s="38"/>
      <c r="P89" s="38"/>
      <c r="Q89" s="38"/>
      <c r="R89" s="38"/>
      <c r="S89" s="38"/>
    </row>
    <row r="90" spans="1:19" ht="18.75" customHeight="1" x14ac:dyDescent="0.25">
      <c r="A90" s="108" t="s">
        <v>114</v>
      </c>
      <c r="B90" s="109"/>
      <c r="C90" s="109"/>
      <c r="D90" s="109"/>
      <c r="E90" s="109"/>
      <c r="F90" s="109"/>
      <c r="G90" s="109"/>
      <c r="H90" s="109"/>
      <c r="I90" s="109"/>
      <c r="J90" s="110"/>
      <c r="L90" s="17"/>
      <c r="M90" s="39"/>
      <c r="N90" s="39"/>
      <c r="O90" s="39"/>
      <c r="P90" s="39"/>
      <c r="Q90" s="39"/>
      <c r="R90" s="39"/>
      <c r="S90" s="39"/>
    </row>
    <row r="91" spans="1:19" s="64" customFormat="1" ht="56.25" customHeight="1" x14ac:dyDescent="0.25">
      <c r="A91" s="151" t="s">
        <v>133</v>
      </c>
      <c r="B91" s="152"/>
      <c r="C91" s="152"/>
      <c r="D91" s="152"/>
      <c r="E91" s="152"/>
      <c r="F91" s="152"/>
      <c r="G91" s="152"/>
      <c r="H91" s="152"/>
      <c r="I91" s="153"/>
      <c r="J91" s="154"/>
      <c r="L91" s="65"/>
      <c r="M91" s="66"/>
      <c r="N91" s="66"/>
      <c r="O91" s="66"/>
      <c r="P91" s="66"/>
      <c r="Q91" s="66"/>
      <c r="R91" s="66"/>
      <c r="S91" s="66"/>
    </row>
    <row r="92" spans="1:19" s="64" customFormat="1" ht="18.75" customHeight="1" x14ac:dyDescent="0.25">
      <c r="A92" s="148" t="s">
        <v>134</v>
      </c>
      <c r="B92" s="149"/>
      <c r="C92" s="149"/>
      <c r="D92" s="149"/>
      <c r="E92" s="149"/>
      <c r="F92" s="149"/>
      <c r="G92" s="149"/>
      <c r="H92" s="150"/>
      <c r="I92" s="67"/>
      <c r="J92" s="67">
        <f>J93/J85</f>
        <v>0.71996561358263489</v>
      </c>
      <c r="L92" s="68"/>
      <c r="M92" s="66"/>
      <c r="N92" s="66"/>
      <c r="O92" s="66"/>
      <c r="P92" s="66"/>
      <c r="Q92" s="66"/>
      <c r="R92" s="66"/>
      <c r="S92" s="66"/>
    </row>
    <row r="93" spans="1:19" s="64" customFormat="1" ht="18.75" customHeight="1" x14ac:dyDescent="0.25">
      <c r="A93" s="148" t="s">
        <v>138</v>
      </c>
      <c r="B93" s="149"/>
      <c r="C93" s="149"/>
      <c r="D93" s="149"/>
      <c r="E93" s="149"/>
      <c r="F93" s="149"/>
      <c r="G93" s="149"/>
      <c r="H93" s="150"/>
      <c r="I93" s="69" t="s">
        <v>52</v>
      </c>
      <c r="J93" s="70">
        <v>241200</v>
      </c>
      <c r="K93" s="71"/>
      <c r="L93" s="68"/>
      <c r="M93" s="66"/>
      <c r="N93" s="66"/>
      <c r="O93" s="66"/>
      <c r="P93" s="66"/>
      <c r="Q93" s="66"/>
      <c r="R93" s="66"/>
      <c r="S93" s="66"/>
    </row>
    <row r="94" spans="1:19" s="64" customFormat="1" ht="18.75" customHeight="1" x14ac:dyDescent="0.25">
      <c r="A94" s="148" t="s">
        <v>135</v>
      </c>
      <c r="B94" s="149"/>
      <c r="C94" s="149"/>
      <c r="D94" s="149"/>
      <c r="E94" s="149"/>
      <c r="F94" s="149"/>
      <c r="G94" s="149"/>
      <c r="H94" s="150"/>
      <c r="I94" s="72"/>
      <c r="J94" s="73"/>
      <c r="K94" s="74"/>
      <c r="M94" s="75"/>
      <c r="N94" s="75"/>
      <c r="O94" s="75"/>
      <c r="P94" s="75"/>
      <c r="Q94" s="75"/>
      <c r="R94" s="75"/>
      <c r="S94" s="75"/>
    </row>
    <row r="95" spans="1:19" ht="18.75" customHeight="1" x14ac:dyDescent="0.25">
      <c r="K95" s="17"/>
      <c r="L95" s="37"/>
      <c r="M95" s="39"/>
      <c r="N95" s="39"/>
      <c r="O95" s="39"/>
      <c r="P95" s="39"/>
      <c r="Q95" s="39"/>
      <c r="R95" s="39"/>
      <c r="S95" s="39"/>
    </row>
    <row r="96" spans="1:19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7" ht="19.5" customHeight="1" x14ac:dyDescent="0.25"/>
    <row r="109" ht="18.75" customHeight="1" x14ac:dyDescent="0.25"/>
    <row r="110" ht="18.75" customHeight="1" x14ac:dyDescent="0.25"/>
    <row r="111" ht="18.75" customHeight="1" x14ac:dyDescent="0.25"/>
    <row r="112" ht="29.25" customHeight="1" x14ac:dyDescent="0.25"/>
    <row r="114" spans="22:30" ht="23.25" customHeight="1" x14ac:dyDescent="0.25">
      <c r="V114" s="37"/>
      <c r="W114" s="37"/>
      <c r="X114" s="37"/>
      <c r="Y114" s="37"/>
      <c r="Z114" s="37"/>
      <c r="AA114" s="37"/>
      <c r="AB114" s="37"/>
      <c r="AC114" s="37"/>
      <c r="AD114" s="37"/>
    </row>
    <row r="115" spans="22:30" x14ac:dyDescent="0.25">
      <c r="V115" s="38"/>
      <c r="W115" s="38"/>
      <c r="X115" s="38"/>
      <c r="Y115" s="38"/>
      <c r="Z115" s="38"/>
      <c r="AA115" s="38"/>
      <c r="AB115" s="38"/>
      <c r="AC115" s="38"/>
      <c r="AD115" s="38"/>
    </row>
    <row r="116" spans="22:30" x14ac:dyDescent="0.25">
      <c r="V116" s="38"/>
      <c r="W116" s="38"/>
      <c r="X116" s="38"/>
      <c r="Y116" s="38"/>
      <c r="Z116" s="38"/>
      <c r="AA116" s="38"/>
      <c r="AB116" s="38"/>
      <c r="AC116" s="38"/>
      <c r="AD116" s="38"/>
    </row>
    <row r="117" spans="22:30" x14ac:dyDescent="0.25">
      <c r="V117" s="39"/>
      <c r="W117" s="39"/>
      <c r="X117" s="39"/>
      <c r="Y117" s="39"/>
      <c r="Z117" s="39"/>
      <c r="AA117" s="39"/>
      <c r="AB117" s="39"/>
      <c r="AC117" s="39"/>
      <c r="AD117" s="39"/>
    </row>
    <row r="118" spans="22:30" x14ac:dyDescent="0.25">
      <c r="V118" s="39"/>
      <c r="W118" s="39"/>
      <c r="X118" s="39"/>
      <c r="Y118" s="39"/>
      <c r="Z118" s="39"/>
      <c r="AA118" s="39"/>
      <c r="AB118" s="39"/>
      <c r="AC118" s="39"/>
      <c r="AD118" s="39"/>
    </row>
    <row r="119" spans="22:30" x14ac:dyDescent="0.25">
      <c r="V119" s="39"/>
      <c r="W119" s="39"/>
      <c r="X119" s="39"/>
      <c r="Y119" s="39"/>
      <c r="Z119" s="39"/>
      <c r="AA119" s="39"/>
      <c r="AB119" s="39"/>
      <c r="AC119" s="39"/>
      <c r="AD119" s="39"/>
    </row>
    <row r="120" spans="22:30" x14ac:dyDescent="0.25">
      <c r="V120" s="39"/>
      <c r="W120" s="39"/>
      <c r="X120" s="39"/>
      <c r="Y120" s="39"/>
      <c r="Z120" s="39"/>
      <c r="AA120" s="39"/>
      <c r="AB120" s="39"/>
      <c r="AC120" s="39"/>
      <c r="AD120" s="39"/>
    </row>
    <row r="121" spans="22:30" ht="15.75" x14ac:dyDescent="0.25">
      <c r="V121" s="40"/>
      <c r="W121" s="40"/>
      <c r="X121" s="40"/>
      <c r="Y121" s="40"/>
      <c r="Z121" s="40"/>
      <c r="AA121" s="39"/>
      <c r="AB121" s="39"/>
      <c r="AC121" s="39"/>
      <c r="AD121" s="39"/>
    </row>
  </sheetData>
  <mergeCells count="103">
    <mergeCell ref="A92:H92"/>
    <mergeCell ref="A93:H93"/>
    <mergeCell ref="A94:H94"/>
    <mergeCell ref="B13:L13"/>
    <mergeCell ref="B14:L14"/>
    <mergeCell ref="B15:G15"/>
    <mergeCell ref="H15:L15"/>
    <mergeCell ref="A91:J91"/>
    <mergeCell ref="B12:L12"/>
    <mergeCell ref="A30:A31"/>
    <mergeCell ref="B30:L30"/>
    <mergeCell ref="B31:L31"/>
    <mergeCell ref="C22:F22"/>
    <mergeCell ref="I22:K22"/>
    <mergeCell ref="B23:F23"/>
    <mergeCell ref="C24:F24"/>
    <mergeCell ref="I24:K24"/>
    <mergeCell ref="C25:F25"/>
    <mergeCell ref="I25:K25"/>
    <mergeCell ref="C26:F26"/>
    <mergeCell ref="I26:K26"/>
    <mergeCell ref="I27:K27"/>
    <mergeCell ref="I28:K28"/>
    <mergeCell ref="H29:L29"/>
    <mergeCell ref="B3:L3"/>
    <mergeCell ref="B4:L4"/>
    <mergeCell ref="B5:L5"/>
    <mergeCell ref="B6:L6"/>
    <mergeCell ref="B7:L7"/>
    <mergeCell ref="B8:L8"/>
    <mergeCell ref="B9:L9"/>
    <mergeCell ref="B10:G10"/>
    <mergeCell ref="H10:L10"/>
    <mergeCell ref="B11:G11"/>
    <mergeCell ref="H11:L11"/>
    <mergeCell ref="B21:G21"/>
    <mergeCell ref="H21:L21"/>
    <mergeCell ref="B16:L16"/>
    <mergeCell ref="B17:G17"/>
    <mergeCell ref="H17:L17"/>
    <mergeCell ref="B18:G18"/>
    <mergeCell ref="H18:L18"/>
    <mergeCell ref="B19:G19"/>
    <mergeCell ref="H19:L19"/>
    <mergeCell ref="B20:L20"/>
    <mergeCell ref="A42:H42"/>
    <mergeCell ref="A32:A33"/>
    <mergeCell ref="B32:L32"/>
    <mergeCell ref="B33:L33"/>
    <mergeCell ref="A34:J34"/>
    <mergeCell ref="A35:H35"/>
    <mergeCell ref="A36:H36"/>
    <mergeCell ref="A37:H37"/>
    <mergeCell ref="A38:H38"/>
    <mergeCell ref="A39:H39"/>
    <mergeCell ref="A40:H40"/>
    <mergeCell ref="A41:H41"/>
    <mergeCell ref="A54:H54"/>
    <mergeCell ref="A43:H43"/>
    <mergeCell ref="A44:H44"/>
    <mergeCell ref="A45:H45"/>
    <mergeCell ref="A46:H46"/>
    <mergeCell ref="A47:J47"/>
    <mergeCell ref="A48:J48"/>
    <mergeCell ref="A49:H49"/>
    <mergeCell ref="A50:H50"/>
    <mergeCell ref="A51:H51"/>
    <mergeCell ref="A52:H52"/>
    <mergeCell ref="A53:H53"/>
    <mergeCell ref="A66:H66"/>
    <mergeCell ref="A55:H55"/>
    <mergeCell ref="A56:H56"/>
    <mergeCell ref="A57:H57"/>
    <mergeCell ref="A58:H58"/>
    <mergeCell ref="A59:H59"/>
    <mergeCell ref="A60:H60"/>
    <mergeCell ref="A61:H61"/>
    <mergeCell ref="A62:H62"/>
    <mergeCell ref="A63:H63"/>
    <mergeCell ref="A64:H64"/>
    <mergeCell ref="A65:H65"/>
    <mergeCell ref="A78:H78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90:J90"/>
    <mergeCell ref="A79:H79"/>
    <mergeCell ref="A80:H80"/>
    <mergeCell ref="A81:J81"/>
    <mergeCell ref="A83:H83"/>
    <mergeCell ref="A84:H84"/>
    <mergeCell ref="A85:H85"/>
    <mergeCell ref="A87:H87"/>
    <mergeCell ref="A88:H88"/>
    <mergeCell ref="A89:J89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Июнь 2026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2026-04-23T11:18:28Z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