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definedNames>
    <definedName function="false" hidden="false" localSheetId="0" name="_xlnm.Print_Area" vbProcedure="false">Лист1!$A$1:$N$15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<sst xmlns="http://schemas.openxmlformats.org/spreadsheetml/2006/main" count="30" uniqueCount="30">
  <si>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</si>
  <si>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</si>
  <si>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услуги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</si>
  <si>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</si>
  <si>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</si>
  <si>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</si>
  <si>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</si>
  <si>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</si>
  <si>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           КП 1         (вход. № 352 от 22.04.26г.)</t>
  </si>
  <si>
    <t xml:space="preserve">           КП 2          (вход. № 353 от 22.04.26г.)</t>
  </si>
  <si>
    <t xml:space="preserve">           КП 3          (вход. № 354 от 22.04.26г.)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</si>
  <si>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</si>
  <si>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</si>
  <si>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</si>
  <si>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</si>
  <si>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</si>
  <si>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</si>
  <si>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</si>
  <si>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Услуги по заправке баллонов аппарата внутриаортальной баллонной контрпульсации CARDIOSAVE гелием</t>
  </si>
  <si>
    <t xml:space="preserve">шт.</t>
  </si>
  <si>
    <t xml:space="preserve">Итого:</t>
  </si>
  <si>
    <t xml:space="preserve">В результате проведённого расчёта Н(М)ЦК контракта составила: 135 000 рублей 00 копеек</t>
  </si>
  <si>
    <t xml:space="preserve">Сто тридцать пять тысяч 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</si>
  <si>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</t>
  </si>
  <si>
    <t xml:space="preserve">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</t>
  </si>
  <si>
    <t xml:space="preserve">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</t>
  </si>
  <si>
    <t xml:space="preserve"> Информация о валюте, используемой для формирования цены контракта и расчётов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                   </t>
  </si>
  <si>
    <t xml:space="preserve">Расчёт Н(М)ЦК  проверил:</t>
  </si>
  <si>
    <t xml:space="preserve">Заказчик:</t>
  </si>
  <si>
    <t xml:space="preserve">,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</si>
</sst>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8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PT Astra Serif"/>
      <family val="1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sz val="1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952920</xdr:colOff>
      <xdr:row>2</xdr:row>
      <xdr:rowOff>1827720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1902320" y="2484360"/>
          <a:ext cx="705240" cy="255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449640</xdr:colOff>
      <xdr:row>2</xdr:row>
      <xdr:rowOff>1676160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1921400" y="2312640"/>
          <a:ext cx="182880" cy="276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863640</xdr:colOff>
      <xdr:row>2</xdr:row>
      <xdr:rowOff>1190160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10628280" y="1731960"/>
          <a:ext cx="843120" cy="370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868680</xdr:colOff>
      <xdr:row>2</xdr:row>
      <xdr:rowOff>1035360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9635760" y="1513080"/>
          <a:ext cx="853920" cy="434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449640</xdr:colOff>
      <xdr:row>2</xdr:row>
      <xdr:rowOff>1676160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1921400" y="2312640"/>
          <a:ext cx="182880" cy="2761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60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1.63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  <col collapsed="false" customWidth="true" hidden="false" outlineLevel="0" max="16384" min="16384" style="1" width="11.53"/>
  </cols>
  <sheetData>
    <row r="1" customFormat="false" ht="36.6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/>
      <c r="G2" s="6"/>
      <c r="H2" s="7" t="s">
        <v>6</v>
      </c>
      <c r="I2" s="7"/>
      <c r="J2" s="7"/>
      <c r="K2" s="6" t="s">
        <v>7</v>
      </c>
      <c r="L2" s="6"/>
      <c r="M2" s="6"/>
      <c r="N2" s="6"/>
    </row>
    <row r="3" customFormat="false" ht="156.75" hidden="false" customHeight="true" outlineLevel="0" collapsed="false">
      <c r="A3" s="5"/>
      <c r="B3" s="5"/>
      <c r="C3" s="5"/>
      <c r="D3" s="5"/>
      <c r="E3" s="5" t="s">
        <v>8</v>
      </c>
      <c r="F3" s="5" t="s">
        <v>9</v>
      </c>
      <c r="G3" s="5" t="s">
        <v>10</v>
      </c>
      <c r="H3" s="6" t="s">
        <v>11</v>
      </c>
      <c r="I3" s="8" t="s">
        <v>12</v>
      </c>
      <c r="J3" s="8" t="s">
        <v>13</v>
      </c>
      <c r="K3" s="8" t="s">
        <v>14</v>
      </c>
      <c r="L3" s="9" t="s">
        <v>15</v>
      </c>
      <c r="M3" s="9" t="s">
        <v>16</v>
      </c>
      <c r="N3" s="9" t="s">
        <v>17</v>
      </c>
    </row>
    <row r="4" s="19" customFormat="true" ht="27.75" hidden="false" customHeight="true" outlineLevel="0" collapsed="false">
      <c r="A4" s="10" t="n">
        <v>1</v>
      </c>
      <c r="B4" s="11" t="s">
        <v>18</v>
      </c>
      <c r="C4" s="12" t="s">
        <v>19</v>
      </c>
      <c r="D4" s="13" t="n">
        <v>3</v>
      </c>
      <c r="E4" s="14" t="n">
        <v>45000</v>
      </c>
      <c r="F4" s="14" t="n">
        <v>48000</v>
      </c>
      <c r="G4" s="14" t="n">
        <v>50000</v>
      </c>
      <c r="H4" s="15" t="n">
        <f aca="false">AVERAGEA(E4:G4)</f>
        <v>47666.6666666667</v>
      </c>
      <c r="I4" s="16" t="n">
        <f aca="false">SQRT(((SUM((POWER(G4-H4,2)),(POWER(F4-H4,2)),(POWER(E4-H4,2)))/(COLUMNS(E4:G4)-1))))</f>
        <v>2516.61147842358</v>
      </c>
      <c r="J4" s="17" t="n">
        <f aca="false">ROUND(I4/H4*100,2)</f>
        <v>5.28</v>
      </c>
      <c r="K4" s="18" t="n">
        <f aca="false">D4*H4</f>
        <v>143000</v>
      </c>
      <c r="L4" s="18" t="n">
        <f aca="false">E4</f>
        <v>45000</v>
      </c>
      <c r="M4" s="18" t="n">
        <f aca="false">L4</f>
        <v>45000</v>
      </c>
      <c r="N4" s="18" t="n">
        <f aca="false">M4*D4</f>
        <v>135000</v>
      </c>
      <c r="P4" s="1"/>
    </row>
    <row r="5" customFormat="false" ht="15" hidden="false" customHeight="true" outlineLevel="0" collapsed="false">
      <c r="A5" s="20" t="s">
        <v>20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18" t="n">
        <f aca="false">SUM(N4)</f>
        <v>135000</v>
      </c>
    </row>
    <row r="6" customFormat="false" ht="15" hidden="false" customHeight="false" outlineLevel="0" collapsed="false">
      <c r="A6" s="21" t="s">
        <v>21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customFormat="false" ht="15" hidden="false" customHeight="false" outlineLevel="0" collapsed="false">
      <c r="A7" s="22" t="s">
        <v>22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customFormat="false" ht="15" hidden="false" customHeight="false" outlineLevel="0" collapsed="false">
      <c r="C8" s="23"/>
      <c r="D8" s="24"/>
      <c r="E8" s="24"/>
      <c r="F8" s="25"/>
      <c r="G8" s="23"/>
      <c r="H8" s="23"/>
      <c r="I8" s="23"/>
      <c r="J8" s="23"/>
      <c r="K8" s="23"/>
      <c r="L8" s="23"/>
      <c r="M8" s="23"/>
      <c r="N8" s="26"/>
    </row>
    <row r="9" customFormat="false" ht="50.2" hidden="false" customHeight="true" outlineLevel="0" collapsed="false">
      <c r="A9" s="27" t="s">
        <v>23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customFormat="false" ht="61.05" hidden="false" customHeight="true" outlineLevel="0" collapsed="false">
      <c r="A10" s="27" t="s">
        <v>24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customFormat="false" ht="50.85" hidden="false" customHeight="true" outlineLevel="0" collapsed="false">
      <c r="A11" s="27" t="s">
        <v>25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customFormat="false" ht="46.1" hidden="false" customHeight="true" outlineLevel="0" collapsed="false">
      <c r="A12" s="27" t="s">
        <v>26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customFormat="false" ht="29.15" hidden="false" customHeight="true" outlineLevel="0" collapsed="false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</row>
    <row r="14" customFormat="false" ht="15" hidden="false" customHeight="false" outlineLevel="0" collapsed="false">
      <c r="A14" s="29" t="s">
        <v>27</v>
      </c>
      <c r="B14" s="29"/>
    </row>
    <row r="15" customFormat="false" ht="15" hidden="false" customHeight="false" outlineLevel="0" collapsed="false">
      <c r="A15" s="29" t="s">
        <v>28</v>
      </c>
      <c r="B15" s="29"/>
    </row>
    <row r="16" customFormat="false" ht="15" hidden="false" customHeight="false" outlineLevel="0" collapsed="false">
      <c r="F16" s="2" t="s">
        <v>29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8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N10"/>
    <mergeCell ref="A11:N11"/>
    <mergeCell ref="A12:N12"/>
    <mergeCell ref="A14:B14"/>
    <mergeCell ref="A15:B15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2025-12-29T16:25:14Z</cp:lastPrinted>
  <dcterms:modified xsi:type="dcterms:W3CDTF">2026-04-22T16:55:42Z</dcterms:modified>
  <cp:revision>28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