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Водомерный узел 2027 год Договора\Анализ рынка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P14" i="1"/>
  <c r="P12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<sst xmlns="http://schemas.openxmlformats.org/spreadsheetml/2006/main" count="23" uniqueCount="23">
  <si>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</si>
  <si>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</si>
  <si>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</si>
  <si>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</si>
  <si>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</si>
  <si>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</si>
  <si>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</si>
  <si>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</si>
  <si>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</si>
  <si>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</si>
  <si>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</si>
  <si>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</si>
  <si>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</si>
  <si>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</si>
  <si>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</si>
  <si>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</si>
  <si>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</si>
  <si>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</si>
  <si>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</si>
  <si>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</si>
  <si>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>Учреждение:  Государственное бюджетное дошкольное образовательное учреждение детский сад № 15 общеразвивающего вида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</si>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</sst>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6"/>
  <sheetViews>
    <sheetView tabSelected="1" workbookViewId="0">
      <selection activeCell="B12" sqref="B12: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6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6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</row>
    <row r="5" spans="1:16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6" s="23" customFormat="1" ht="37.5" customHeight="1" x14ac:dyDescent="0.25">
      <c r="B7" s="30" t="s">
        <v>20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6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6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6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19</v>
      </c>
      <c r="M11" s="14" t="s">
        <v>8</v>
      </c>
    </row>
    <row r="12" spans="1:16" ht="45.75" thickBot="1" x14ac:dyDescent="0.3">
      <c r="A12" s="10"/>
      <c r="B12" s="27" t="s">
        <v>16</v>
      </c>
      <c r="C12" s="20">
        <v>8955.44</v>
      </c>
      <c r="D12" s="21">
        <v>9126.6</v>
      </c>
      <c r="E12" s="22">
        <v>9041.5499999999993</v>
      </c>
      <c r="F12" s="15"/>
      <c r="G12" s="15"/>
      <c r="H12" s="15">
        <f>AVERAGE(C12:G12)</f>
        <v>9041.2000000000007</v>
      </c>
      <c r="I12" s="15">
        <f t="shared" ref="I12" si="0">STDEV(C12:G12)</f>
        <v>85.58</v>
      </c>
      <c r="J12" s="16">
        <f t="shared" ref="J12:J15" si="1">I12/H12*100</f>
        <v>0.95</v>
      </c>
      <c r="K12" s="18">
        <v>4</v>
      </c>
      <c r="L12" s="20">
        <v>8955.44</v>
      </c>
      <c r="M12" s="15">
        <f>K12*L12</f>
        <v>35821.760000000002</v>
      </c>
      <c r="P12" s="28">
        <f>M12+M13</f>
        <v>55290.559999999998</v>
      </c>
    </row>
    <row r="13" spans="1:16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</row>
    <row r="14" spans="1:16" ht="45.75" thickBot="1" x14ac:dyDescent="0.3">
      <c r="B14" s="27" t="s">
        <v>17</v>
      </c>
      <c r="C14" s="20">
        <v>9313.66</v>
      </c>
      <c r="D14" s="21">
        <v>9674.2000000000007</v>
      </c>
      <c r="E14" s="22">
        <v>9493.6299999999992</v>
      </c>
      <c r="F14" s="15"/>
      <c r="G14" s="15"/>
      <c r="H14" s="15">
        <f t="shared" ref="H14:H15" si="5">AVERAGE(C14:G14)</f>
        <v>9493.83</v>
      </c>
      <c r="I14" s="15">
        <f t="shared" ref="I14:I15" si="6">STDEV(C14:G14)</f>
        <v>180.27</v>
      </c>
      <c r="J14" s="16">
        <f t="shared" si="1"/>
        <v>1.9</v>
      </c>
      <c r="K14" s="19">
        <v>4</v>
      </c>
      <c r="L14" s="20">
        <v>9313.66</v>
      </c>
      <c r="M14" s="15">
        <f t="shared" si="4"/>
        <v>37254.639999999999</v>
      </c>
      <c r="P14" s="28">
        <f>M14+M15</f>
        <v>57502.2</v>
      </c>
    </row>
    <row r="15" spans="1:16" ht="60.75" thickBot="1" x14ac:dyDescent="0.3">
      <c r="B15" s="27" t="s">
        <v>22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  <row r="16" spans="1:16" x14ac:dyDescent="0.25">
      <c r="M16" s="28">
        <f>SUM(M12:M15)</f>
        <v>112792.76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2026-05-06T08:55:13Z</dcterms:modified>
</cp:coreProperties>
</file>